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ns0:workbook xmlns:ns0="http://schemas.openxmlformats.org/spreadsheetml/2006/main" xmlns:ns1="http://schemas.openxmlformats.org/markup-compatibility/2006" xmlns:ns2="http://schemas.microsoft.com/office/spreadsheetml/2015/revision2" xmlns:ns3="http://schemas.openxmlformats.org/officeDocument/2006/relationships" xmlns:ns4="http://schemas.microsoft.com/office/spreadsheetml/2010/11/main" xmlns:ns5="http://schemas.microsoft.com/office/spreadsheetml/2018/calcfeatures" ns1:Ignorable="x15 xr xr6 xr10 xr2">
  <ns0:fileVersion appName="xl" lastEdited="7" lowestEdited="7" rupBuild="30606"/>
  <ns0:workbookPr defaultThemeVersion="166925"/>
  <ns0:bookViews>
    <ns0:workbookView xWindow="-60" yWindow="-60" windowWidth="15480" windowHeight="11640" firstSheet="2" activeTab="3" ns2:uid="{00000000-000D-0000-FFFF-FFFF00000000}"/>
  </ns0:bookViews>
  <ns0:sheets>
    <ns0:sheet name="01｜ダッシュボード" sheetId="1" ns3:id="rId1"/>
    <ns0:sheet name="02｜契約一覧" sheetId="2" ns3:id="rId2"/>
    <ns0:sheet name="03｜更新・解約チェック" sheetId="3" ns3:id="rId3"/>
    <ns0:sheet name="04｜使い方" sheetId="4" ns3:id="rId4"/>
  </ns0:sheets>
  <ns0:definedNames>
    <ns0:definedName name="_xlnm._FilterDatabase" localSheetId="1" hidden="1">'02｜契約一覧'!$A$2:$K$102</ns0:definedName>
    <ns0:definedName name="_xlnm._FilterDatabase" localSheetId="2" hidden="1">'03｜更新・解約チェック'!$A$2:$K$102</ns0:definedName>
    <ns0:definedName name="_xlnm.Print_Area" localSheetId="0">'01｜ダッシュボード'!$A$1:$F$17</ns0:definedName>
    <ns0:definedName name="_xlnm.Print_Area" localSheetId="3">'04｜使い方'!$A$1:$A$56</ns0:definedName>
  </ns0:definedNames>
  <ns0:calcPr calcId="191028" forceFullCalc="1"/>
  <ns0:extLst>
    <ns0:ext uri="{140A7094-0E35-4892-8432-C4D2E57EDEB5}">
      <ns4:workbookPr chartTrackingRefBase="1"/>
    </ns0:ext>
    <ns0:ext uri="{B58B0392-4F1F-4190-BB64-5DF3571DCE5F}">
      <ns5:calcFeatures>
        <ns5:feature name="microsoft.com:RD"/>
        <ns5:feature name="microsoft.com:Single"/>
        <ns5:feature name="microsoft.com:FV"/>
        <ns5:feature name="microsoft.com:CNMTM"/>
        <ns5:feature name="microsoft.com:LET_WF"/>
        <ns5:feature name="microsoft.com:LAMBDA_WF"/>
        <ns5:feature name="microsoft.com:ARRAYTEXT_WF"/>
      </ns5:calcFeatures>
    </ns0:ext>
  </ns0:extLst>
</ns0:workbook>
</file>

<file path=xl/calcChain.xml><?xml version="1.0" encoding="utf-8"?>
<calcChain xmlns="http://schemas.openxmlformats.org/spreadsheetml/2006/main">
  <c r="C6" i="1" l="1"/>
  <c r="A6" i="1"/>
  <c r="B3" i="1"/>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K3" i="3" l="1"/>
  <c r="I3" i="3"/>
  <c r="F3" i="3"/>
  <c r="C3" i="3"/>
  <c r="B3" i="3"/>
  <c r="K4" i="3"/>
  <c r="I4" i="3"/>
  <c r="F4" i="3"/>
  <c r="C4" i="3"/>
  <c r="B4" i="3"/>
  <c r="K5" i="3"/>
  <c r="I5" i="3"/>
  <c r="F5" i="3"/>
  <c r="C5" i="3"/>
  <c r="B5" i="3"/>
  <c r="K6" i="3"/>
  <c r="J6" i="3"/>
  <c r="I6" i="3"/>
  <c r="H6" i="3"/>
  <c r="F6" i="3"/>
  <c r="G6" i="3" s="1"/>
  <c r="E6" i="3"/>
  <c r="C6" i="3"/>
  <c r="D6" i="3" s="1"/>
  <c r="B6" i="3"/>
  <c r="K7" i="3"/>
  <c r="J7" i="3"/>
  <c r="I7" i="3"/>
  <c r="H7" i="3"/>
  <c r="F7" i="3"/>
  <c r="G7" i="3" s="1"/>
  <c r="E7" i="3"/>
  <c r="C7" i="3"/>
  <c r="D7" i="3" s="1"/>
  <c r="B7" i="3"/>
  <c r="K8" i="3"/>
  <c r="J8" i="3"/>
  <c r="I8" i="3"/>
  <c r="H8" i="3"/>
  <c r="F8" i="3"/>
  <c r="G8" i="3" s="1"/>
  <c r="E8" i="3"/>
  <c r="C8" i="3"/>
  <c r="D8" i="3" s="1"/>
  <c r="B8" i="3"/>
  <c r="K9" i="3"/>
  <c r="J9" i="3"/>
  <c r="I9" i="3"/>
  <c r="H9" i="3"/>
  <c r="F9" i="3"/>
  <c r="G9" i="3" s="1"/>
  <c r="E9" i="3"/>
  <c r="C9" i="3"/>
  <c r="D9" i="3" s="1"/>
  <c r="B9" i="3"/>
  <c r="K10" i="3"/>
  <c r="J10" i="3"/>
  <c r="I10" i="3"/>
  <c r="H10" i="3"/>
  <c r="F10" i="3"/>
  <c r="G10" i="3" s="1"/>
  <c r="E10" i="3"/>
  <c r="C10" i="3"/>
  <c r="D10" i="3" s="1"/>
  <c r="B10" i="3"/>
  <c r="K11" i="3"/>
  <c r="J11" i="3"/>
  <c r="I11" i="3"/>
  <c r="H11" i="3"/>
  <c r="F11" i="3"/>
  <c r="G11" i="3" s="1"/>
  <c r="E11" i="3"/>
  <c r="C11" i="3"/>
  <c r="D11" i="3" s="1"/>
  <c r="B11" i="3"/>
  <c r="K12" i="3"/>
  <c r="J12" i="3"/>
  <c r="I12" i="3"/>
  <c r="H12" i="3"/>
  <c r="F12" i="3"/>
  <c r="G12" i="3" s="1"/>
  <c r="E12" i="3"/>
  <c r="C12" i="3"/>
  <c r="D12" i="3" s="1"/>
  <c r="B12" i="3"/>
  <c r="K13" i="3"/>
  <c r="J13" i="3"/>
  <c r="I13" i="3"/>
  <c r="H13" i="3"/>
  <c r="F13" i="3"/>
  <c r="G13" i="3" s="1"/>
  <c r="E13" i="3"/>
  <c r="C13" i="3"/>
  <c r="D13" i="3" s="1"/>
  <c r="B13" i="3"/>
  <c r="K14" i="3"/>
  <c r="J14" i="3"/>
  <c r="I14" i="3"/>
  <c r="H14" i="3"/>
  <c r="F14" i="3"/>
  <c r="G14" i="3" s="1"/>
  <c r="E14" i="3"/>
  <c r="C14" i="3"/>
  <c r="D14" i="3" s="1"/>
  <c r="B14" i="3"/>
  <c r="K15" i="3"/>
  <c r="J15" i="3"/>
  <c r="I15" i="3"/>
  <c r="H15" i="3"/>
  <c r="F15" i="3"/>
  <c r="G15" i="3" s="1"/>
  <c r="E15" i="3"/>
  <c r="C15" i="3"/>
  <c r="D15" i="3" s="1"/>
  <c r="B15" i="3"/>
  <c r="K16" i="3"/>
  <c r="J16" i="3"/>
  <c r="I16" i="3"/>
  <c r="H16" i="3"/>
  <c r="F16" i="3"/>
  <c r="G16" i="3" s="1"/>
  <c r="E16" i="3"/>
  <c r="C16" i="3"/>
  <c r="D16" i="3" s="1"/>
  <c r="B16" i="3"/>
  <c r="K17" i="3"/>
  <c r="J17" i="3"/>
  <c r="I17" i="3"/>
  <c r="H17" i="3"/>
  <c r="F17" i="3"/>
  <c r="G17" i="3" s="1"/>
  <c r="E17" i="3"/>
  <c r="C17" i="3"/>
  <c r="D17" i="3" s="1"/>
  <c r="B17" i="3"/>
  <c r="K18" i="3"/>
  <c r="J18" i="3"/>
  <c r="I18" i="3"/>
  <c r="H18" i="3"/>
  <c r="F18" i="3"/>
  <c r="G18" i="3" s="1"/>
  <c r="E18" i="3"/>
  <c r="C18" i="3"/>
  <c r="D18" i="3" s="1"/>
  <c r="B18" i="3"/>
  <c r="K19" i="3"/>
  <c r="J19" i="3"/>
  <c r="I19" i="3"/>
  <c r="H19" i="3"/>
  <c r="F19" i="3"/>
  <c r="G19" i="3" s="1"/>
  <c r="E19" i="3"/>
  <c r="C19" i="3"/>
  <c r="D19" i="3" s="1"/>
  <c r="B19" i="3"/>
  <c r="K20" i="3"/>
  <c r="J20" i="3"/>
  <c r="I20" i="3"/>
  <c r="H20" i="3"/>
  <c r="F20" i="3"/>
  <c r="G20" i="3" s="1"/>
  <c r="E20" i="3"/>
  <c r="C20" i="3"/>
  <c r="D20" i="3" s="1"/>
  <c r="B20" i="3"/>
  <c r="K21" i="3"/>
  <c r="J21" i="3"/>
  <c r="I21" i="3"/>
  <c r="H21" i="3"/>
  <c r="F21" i="3"/>
  <c r="G21" i="3" s="1"/>
  <c r="E21" i="3"/>
  <c r="C21" i="3"/>
  <c r="D21" i="3" s="1"/>
  <c r="B21" i="3"/>
  <c r="K22" i="3"/>
  <c r="J22" i="3"/>
  <c r="I22" i="3"/>
  <c r="H22" i="3"/>
  <c r="F22" i="3"/>
  <c r="G22" i="3" s="1"/>
  <c r="E22" i="3"/>
  <c r="C22" i="3"/>
  <c r="D22" i="3" s="1"/>
  <c r="B22" i="3"/>
  <c r="K23" i="3"/>
  <c r="J23" i="3"/>
  <c r="I23" i="3"/>
  <c r="H23" i="3"/>
  <c r="F23" i="3"/>
  <c r="G23" i="3" s="1"/>
  <c r="E23" i="3"/>
  <c r="C23" i="3"/>
  <c r="D23" i="3" s="1"/>
  <c r="B23" i="3"/>
  <c r="K24" i="3"/>
  <c r="J24" i="3"/>
  <c r="I24" i="3"/>
  <c r="H24" i="3"/>
  <c r="F24" i="3"/>
  <c r="G24" i="3" s="1"/>
  <c r="E24" i="3"/>
  <c r="C24" i="3"/>
  <c r="D24" i="3" s="1"/>
  <c r="B24" i="3"/>
  <c r="K25" i="3"/>
  <c r="J25" i="3"/>
  <c r="I25" i="3"/>
  <c r="H25" i="3"/>
  <c r="F25" i="3"/>
  <c r="G25" i="3" s="1"/>
  <c r="E25" i="3"/>
  <c r="C25" i="3"/>
  <c r="D25" i="3" s="1"/>
  <c r="B25" i="3"/>
  <c r="K26" i="3"/>
  <c r="J26" i="3"/>
  <c r="I26" i="3"/>
  <c r="H26" i="3"/>
  <c r="F26" i="3"/>
  <c r="G26" i="3" s="1"/>
  <c r="E26" i="3"/>
  <c r="C26" i="3"/>
  <c r="D26" i="3" s="1"/>
  <c r="B26" i="3"/>
  <c r="K27" i="3"/>
  <c r="J27" i="3"/>
  <c r="I27" i="3"/>
  <c r="H27" i="3"/>
  <c r="F27" i="3"/>
  <c r="G27" i="3" s="1"/>
  <c r="E27" i="3"/>
  <c r="C27" i="3"/>
  <c r="D27" i="3" s="1"/>
  <c r="B27" i="3"/>
  <c r="K28" i="3"/>
  <c r="J28" i="3"/>
  <c r="I28" i="3"/>
  <c r="H28" i="3"/>
  <c r="F28" i="3"/>
  <c r="G28" i="3" s="1"/>
  <c r="E28" i="3"/>
  <c r="C28" i="3"/>
  <c r="D28" i="3" s="1"/>
  <c r="B28" i="3"/>
  <c r="K29" i="3"/>
  <c r="J29" i="3"/>
  <c r="I29" i="3"/>
  <c r="H29" i="3"/>
  <c r="F29" i="3"/>
  <c r="G29" i="3" s="1"/>
  <c r="E29" i="3"/>
  <c r="C29" i="3"/>
  <c r="D29" i="3" s="1"/>
  <c r="B29" i="3"/>
  <c r="K30" i="3"/>
  <c r="J30" i="3"/>
  <c r="I30" i="3"/>
  <c r="H30" i="3"/>
  <c r="F30" i="3"/>
  <c r="G30" i="3" s="1"/>
  <c r="E30" i="3"/>
  <c r="C30" i="3"/>
  <c r="D30" i="3" s="1"/>
  <c r="B30" i="3"/>
  <c r="K31" i="3"/>
  <c r="J31" i="3"/>
  <c r="I31" i="3"/>
  <c r="H31" i="3"/>
  <c r="F31" i="3"/>
  <c r="G31" i="3" s="1"/>
  <c r="E31" i="3"/>
  <c r="C31" i="3"/>
  <c r="D31" i="3" s="1"/>
  <c r="B31" i="3"/>
  <c r="K32" i="3"/>
  <c r="J32" i="3"/>
  <c r="I32" i="3"/>
  <c r="H32" i="3"/>
  <c r="F32" i="3"/>
  <c r="G32" i="3" s="1"/>
  <c r="E32" i="3"/>
  <c r="C32" i="3"/>
  <c r="D32" i="3" s="1"/>
  <c r="B32" i="3"/>
  <c r="K33" i="3"/>
  <c r="J33" i="3"/>
  <c r="I33" i="3"/>
  <c r="H33" i="3"/>
  <c r="F33" i="3"/>
  <c r="G33" i="3" s="1"/>
  <c r="E33" i="3"/>
  <c r="C33" i="3"/>
  <c r="D33" i="3" s="1"/>
  <c r="B33" i="3"/>
  <c r="K34" i="3"/>
  <c r="J34" i="3"/>
  <c r="I34" i="3"/>
  <c r="H34" i="3"/>
  <c r="F34" i="3"/>
  <c r="G34" i="3" s="1"/>
  <c r="E34" i="3"/>
  <c r="C34" i="3"/>
  <c r="D34" i="3" s="1"/>
  <c r="B34" i="3"/>
  <c r="K35" i="3"/>
  <c r="J35" i="3"/>
  <c r="I35" i="3"/>
  <c r="H35" i="3"/>
  <c r="F35" i="3"/>
  <c r="G35" i="3" s="1"/>
  <c r="E35" i="3"/>
  <c r="C35" i="3"/>
  <c r="D35" i="3" s="1"/>
  <c r="B35" i="3"/>
  <c r="K36" i="3"/>
  <c r="J36" i="3"/>
  <c r="I36" i="3"/>
  <c r="H36" i="3"/>
  <c r="F36" i="3"/>
  <c r="G36" i="3" s="1"/>
  <c r="E36" i="3"/>
  <c r="C36" i="3"/>
  <c r="D36" i="3" s="1"/>
  <c r="B36" i="3"/>
  <c r="K37" i="3"/>
  <c r="J37" i="3"/>
  <c r="I37" i="3"/>
  <c r="H37" i="3"/>
  <c r="F37" i="3"/>
  <c r="G37" i="3" s="1"/>
  <c r="E37" i="3"/>
  <c r="C37" i="3"/>
  <c r="D37" i="3" s="1"/>
  <c r="B37" i="3"/>
  <c r="K38" i="3"/>
  <c r="J38" i="3"/>
  <c r="I38" i="3"/>
  <c r="H38" i="3"/>
  <c r="F38" i="3"/>
  <c r="G38" i="3" s="1"/>
  <c r="E38" i="3"/>
  <c r="C38" i="3"/>
  <c r="D38" i="3" s="1"/>
  <c r="B38" i="3"/>
  <c r="K39" i="3"/>
  <c r="J39" i="3"/>
  <c r="I39" i="3"/>
  <c r="H39" i="3"/>
  <c r="F39" i="3"/>
  <c r="G39" i="3" s="1"/>
  <c r="E39" i="3"/>
  <c r="C39" i="3"/>
  <c r="D39" i="3" s="1"/>
  <c r="B39" i="3"/>
  <c r="K40" i="3"/>
  <c r="J40" i="3"/>
  <c r="I40" i="3"/>
  <c r="H40" i="3"/>
  <c r="F40" i="3"/>
  <c r="G40" i="3" s="1"/>
  <c r="E40" i="3"/>
  <c r="C40" i="3"/>
  <c r="D40" i="3" s="1"/>
  <c r="B40" i="3"/>
  <c r="K41" i="3"/>
  <c r="J41" i="3"/>
  <c r="I41" i="3"/>
  <c r="H41" i="3"/>
  <c r="F41" i="3"/>
  <c r="G41" i="3" s="1"/>
  <c r="E41" i="3"/>
  <c r="C41" i="3"/>
  <c r="D41" i="3" s="1"/>
  <c r="B41" i="3"/>
  <c r="K42" i="3"/>
  <c r="J42" i="3"/>
  <c r="I42" i="3"/>
  <c r="H42" i="3"/>
  <c r="F42" i="3"/>
  <c r="G42" i="3" s="1"/>
  <c r="E42" i="3"/>
  <c r="C42" i="3"/>
  <c r="D42" i="3" s="1"/>
  <c r="B42" i="3"/>
  <c r="K43" i="3"/>
  <c r="J43" i="3"/>
  <c r="I43" i="3"/>
  <c r="H43" i="3"/>
  <c r="F43" i="3"/>
  <c r="G43" i="3" s="1"/>
  <c r="E43" i="3"/>
  <c r="C43" i="3"/>
  <c r="D43" i="3" s="1"/>
  <c r="B43" i="3"/>
  <c r="K44" i="3"/>
  <c r="J44" i="3"/>
  <c r="I44" i="3"/>
  <c r="H44" i="3"/>
  <c r="F44" i="3"/>
  <c r="G44" i="3" s="1"/>
  <c r="E44" i="3"/>
  <c r="C44" i="3"/>
  <c r="D44" i="3" s="1"/>
  <c r="B44" i="3"/>
  <c r="K45" i="3"/>
  <c r="J45" i="3"/>
  <c r="I45" i="3"/>
  <c r="H45" i="3"/>
  <c r="F45" i="3"/>
  <c r="G45" i="3" s="1"/>
  <c r="E45" i="3"/>
  <c r="C45" i="3"/>
  <c r="D45" i="3" s="1"/>
  <c r="B45" i="3"/>
  <c r="K46" i="3"/>
  <c r="J46" i="3"/>
  <c r="I46" i="3"/>
  <c r="H46" i="3"/>
  <c r="F46" i="3"/>
  <c r="G46" i="3" s="1"/>
  <c r="E46" i="3"/>
  <c r="C46" i="3"/>
  <c r="D46" i="3" s="1"/>
  <c r="B46" i="3"/>
  <c r="K47" i="3"/>
  <c r="J47" i="3"/>
  <c r="I47" i="3"/>
  <c r="H47" i="3"/>
  <c r="F47" i="3"/>
  <c r="G47" i="3" s="1"/>
  <c r="E47" i="3"/>
  <c r="C47" i="3"/>
  <c r="D47" i="3" s="1"/>
  <c r="B47" i="3"/>
  <c r="K48" i="3"/>
  <c r="J48" i="3"/>
  <c r="I48" i="3"/>
  <c r="H48" i="3"/>
  <c r="F48" i="3"/>
  <c r="G48" i="3" s="1"/>
  <c r="E48" i="3"/>
  <c r="C48" i="3"/>
  <c r="D48" i="3" s="1"/>
  <c r="B48" i="3"/>
  <c r="K49" i="3"/>
  <c r="J49" i="3"/>
  <c r="I49" i="3"/>
  <c r="H49" i="3"/>
  <c r="F49" i="3"/>
  <c r="G49" i="3" s="1"/>
  <c r="E49" i="3"/>
  <c r="C49" i="3"/>
  <c r="D49" i="3" s="1"/>
  <c r="B49" i="3"/>
  <c r="K50" i="3"/>
  <c r="J50" i="3"/>
  <c r="I50" i="3"/>
  <c r="H50" i="3"/>
  <c r="F50" i="3"/>
  <c r="G50" i="3" s="1"/>
  <c r="E50" i="3"/>
  <c r="C50" i="3"/>
  <c r="D50" i="3" s="1"/>
  <c r="B50" i="3"/>
  <c r="K51" i="3"/>
  <c r="J51" i="3"/>
  <c r="I51" i="3"/>
  <c r="H51" i="3"/>
  <c r="F51" i="3"/>
  <c r="G51" i="3" s="1"/>
  <c r="E51" i="3"/>
  <c r="C51" i="3"/>
  <c r="D51" i="3" s="1"/>
  <c r="B51" i="3"/>
  <c r="K52" i="3"/>
  <c r="J52" i="3"/>
  <c r="I52" i="3"/>
  <c r="H52" i="3"/>
  <c r="F52" i="3"/>
  <c r="G52" i="3" s="1"/>
  <c r="E52" i="3"/>
  <c r="C52" i="3"/>
  <c r="D52" i="3" s="1"/>
  <c r="B52" i="3"/>
  <c r="K53" i="3"/>
  <c r="J53" i="3"/>
  <c r="I53" i="3"/>
  <c r="H53" i="3"/>
  <c r="F53" i="3"/>
  <c r="G53" i="3" s="1"/>
  <c r="E53" i="3"/>
  <c r="C53" i="3"/>
  <c r="D53" i="3" s="1"/>
  <c r="B53" i="3"/>
  <c r="K54" i="3"/>
  <c r="J54" i="3"/>
  <c r="I54" i="3"/>
  <c r="H54" i="3"/>
  <c r="F54" i="3"/>
  <c r="G54" i="3" s="1"/>
  <c r="E54" i="3"/>
  <c r="C54" i="3"/>
  <c r="D54" i="3" s="1"/>
  <c r="B54" i="3"/>
  <c r="K55" i="3"/>
  <c r="J55" i="3"/>
  <c r="I55" i="3"/>
  <c r="H55" i="3"/>
  <c r="F55" i="3"/>
  <c r="G55" i="3" s="1"/>
  <c r="E55" i="3"/>
  <c r="C55" i="3"/>
  <c r="D55" i="3" s="1"/>
  <c r="B55" i="3"/>
  <c r="K56" i="3"/>
  <c r="J56" i="3"/>
  <c r="I56" i="3"/>
  <c r="H56" i="3"/>
  <c r="F56" i="3"/>
  <c r="G56" i="3" s="1"/>
  <c r="E56" i="3"/>
  <c r="C56" i="3"/>
  <c r="D56" i="3" s="1"/>
  <c r="B56" i="3"/>
  <c r="K57" i="3"/>
  <c r="J57" i="3"/>
  <c r="I57" i="3"/>
  <c r="H57" i="3"/>
  <c r="F57" i="3"/>
  <c r="G57" i="3" s="1"/>
  <c r="E57" i="3"/>
  <c r="C57" i="3"/>
  <c r="D57" i="3" s="1"/>
  <c r="B57" i="3"/>
  <c r="K58" i="3"/>
  <c r="J58" i="3"/>
  <c r="I58" i="3"/>
  <c r="H58" i="3"/>
  <c r="F58" i="3"/>
  <c r="G58" i="3" s="1"/>
  <c r="E58" i="3"/>
  <c r="C58" i="3"/>
  <c r="D58" i="3" s="1"/>
  <c r="B58" i="3"/>
  <c r="K59" i="3"/>
  <c r="J59" i="3"/>
  <c r="I59" i="3"/>
  <c r="H59" i="3"/>
  <c r="F59" i="3"/>
  <c r="G59" i="3" s="1"/>
  <c r="E59" i="3"/>
  <c r="C59" i="3"/>
  <c r="D59" i="3" s="1"/>
  <c r="B59" i="3"/>
  <c r="K60" i="3"/>
  <c r="J60" i="3"/>
  <c r="I60" i="3"/>
  <c r="H60" i="3"/>
  <c r="F60" i="3"/>
  <c r="G60" i="3" s="1"/>
  <c r="E60" i="3"/>
  <c r="C60" i="3"/>
  <c r="D60" i="3" s="1"/>
  <c r="B60" i="3"/>
  <c r="K61" i="3"/>
  <c r="J61" i="3"/>
  <c r="I61" i="3"/>
  <c r="H61" i="3"/>
  <c r="F61" i="3"/>
  <c r="G61" i="3" s="1"/>
  <c r="E61" i="3"/>
  <c r="C61" i="3"/>
  <c r="D61" i="3" s="1"/>
  <c r="B61" i="3"/>
  <c r="K62" i="3"/>
  <c r="J62" i="3"/>
  <c r="I62" i="3"/>
  <c r="H62" i="3"/>
  <c r="F62" i="3"/>
  <c r="G62" i="3" s="1"/>
  <c r="E62" i="3"/>
  <c r="C62" i="3"/>
  <c r="D62" i="3" s="1"/>
  <c r="B62" i="3"/>
  <c r="K63" i="3"/>
  <c r="J63" i="3"/>
  <c r="I63" i="3"/>
  <c r="H63" i="3"/>
  <c r="F63" i="3"/>
  <c r="G63" i="3" s="1"/>
  <c r="E63" i="3"/>
  <c r="C63" i="3"/>
  <c r="D63" i="3" s="1"/>
  <c r="B63" i="3"/>
  <c r="K64" i="3"/>
  <c r="J64" i="3"/>
  <c r="I64" i="3"/>
  <c r="H64" i="3"/>
  <c r="F64" i="3"/>
  <c r="G64" i="3" s="1"/>
  <c r="E64" i="3"/>
  <c r="C64" i="3"/>
  <c r="D64" i="3" s="1"/>
  <c r="B64" i="3"/>
  <c r="K65" i="3"/>
  <c r="J65" i="3"/>
  <c r="I65" i="3"/>
  <c r="H65" i="3"/>
  <c r="F65" i="3"/>
  <c r="G65" i="3" s="1"/>
  <c r="E65" i="3"/>
  <c r="C65" i="3"/>
  <c r="D65" i="3" s="1"/>
  <c r="B65" i="3"/>
  <c r="K66" i="3"/>
  <c r="J66" i="3"/>
  <c r="I66" i="3"/>
  <c r="H66" i="3"/>
  <c r="F66" i="3"/>
  <c r="G66" i="3" s="1"/>
  <c r="E66" i="3"/>
  <c r="C66" i="3"/>
  <c r="D66" i="3" s="1"/>
  <c r="B66" i="3"/>
  <c r="K67" i="3"/>
  <c r="J67" i="3"/>
  <c r="I67" i="3"/>
  <c r="H67" i="3"/>
  <c r="F67" i="3"/>
  <c r="G67" i="3" s="1"/>
  <c r="E67" i="3"/>
  <c r="C67" i="3"/>
  <c r="D67" i="3" s="1"/>
  <c r="B67" i="3"/>
  <c r="K68" i="3"/>
  <c r="J68" i="3"/>
  <c r="I68" i="3"/>
  <c r="H68" i="3"/>
  <c r="F68" i="3"/>
  <c r="G68" i="3" s="1"/>
  <c r="E68" i="3"/>
  <c r="C68" i="3"/>
  <c r="D68" i="3" s="1"/>
  <c r="B68" i="3"/>
  <c r="K69" i="3"/>
  <c r="J69" i="3"/>
  <c r="I69" i="3"/>
  <c r="H69" i="3"/>
  <c r="F69" i="3"/>
  <c r="G69" i="3" s="1"/>
  <c r="E69" i="3"/>
  <c r="C69" i="3"/>
  <c r="D69" i="3" s="1"/>
  <c r="B69" i="3"/>
  <c r="K70" i="3"/>
  <c r="J70" i="3"/>
  <c r="I70" i="3"/>
  <c r="H70" i="3"/>
  <c r="F70" i="3"/>
  <c r="G70" i="3" s="1"/>
  <c r="E70" i="3"/>
  <c r="C70" i="3"/>
  <c r="D70" i="3" s="1"/>
  <c r="B70" i="3"/>
  <c r="K71" i="3"/>
  <c r="J71" i="3"/>
  <c r="I71" i="3"/>
  <c r="H71" i="3"/>
  <c r="F71" i="3"/>
  <c r="G71" i="3" s="1"/>
  <c r="E71" i="3"/>
  <c r="C71" i="3"/>
  <c r="D71" i="3" s="1"/>
  <c r="B71" i="3"/>
  <c r="K72" i="3"/>
  <c r="J72" i="3"/>
  <c r="I72" i="3"/>
  <c r="H72" i="3"/>
  <c r="F72" i="3"/>
  <c r="G72" i="3" s="1"/>
  <c r="E72" i="3"/>
  <c r="C72" i="3"/>
  <c r="D72" i="3" s="1"/>
  <c r="B72" i="3"/>
  <c r="K73" i="3"/>
  <c r="J73" i="3"/>
  <c r="I73" i="3"/>
  <c r="H73" i="3"/>
  <c r="F73" i="3"/>
  <c r="G73" i="3" s="1"/>
  <c r="E73" i="3"/>
  <c r="C73" i="3"/>
  <c r="D73" i="3" s="1"/>
  <c r="B73" i="3"/>
  <c r="K74" i="3"/>
  <c r="J74" i="3"/>
  <c r="I74" i="3"/>
  <c r="H74" i="3"/>
  <c r="F74" i="3"/>
  <c r="G74" i="3" s="1"/>
  <c r="E74" i="3"/>
  <c r="C74" i="3"/>
  <c r="D74" i="3" s="1"/>
  <c r="B74" i="3"/>
  <c r="K75" i="3"/>
  <c r="J75" i="3"/>
  <c r="I75" i="3"/>
  <c r="H75" i="3"/>
  <c r="F75" i="3"/>
  <c r="G75" i="3" s="1"/>
  <c r="E75" i="3"/>
  <c r="C75" i="3"/>
  <c r="D75" i="3" s="1"/>
  <c r="B75" i="3"/>
  <c r="K76" i="3"/>
  <c r="J76" i="3"/>
  <c r="I76" i="3"/>
  <c r="H76" i="3"/>
  <c r="F76" i="3"/>
  <c r="G76" i="3" s="1"/>
  <c r="E76" i="3"/>
  <c r="C76" i="3"/>
  <c r="D76" i="3" s="1"/>
  <c r="B76" i="3"/>
  <c r="K77" i="3"/>
  <c r="J77" i="3"/>
  <c r="I77" i="3"/>
  <c r="H77" i="3"/>
  <c r="F77" i="3"/>
  <c r="G77" i="3" s="1"/>
  <c r="E77" i="3"/>
  <c r="C77" i="3"/>
  <c r="D77" i="3" s="1"/>
  <c r="B77" i="3"/>
  <c r="K78" i="3"/>
  <c r="J78" i="3"/>
  <c r="I78" i="3"/>
  <c r="H78" i="3"/>
  <c r="F78" i="3"/>
  <c r="G78" i="3" s="1"/>
  <c r="E78" i="3"/>
  <c r="C78" i="3"/>
  <c r="D78" i="3" s="1"/>
  <c r="B78" i="3"/>
  <c r="K79" i="3"/>
  <c r="J79" i="3"/>
  <c r="I79" i="3"/>
  <c r="H79" i="3"/>
  <c r="F79" i="3"/>
  <c r="G79" i="3" s="1"/>
  <c r="E79" i="3"/>
  <c r="C79" i="3"/>
  <c r="D79" i="3" s="1"/>
  <c r="B79" i="3"/>
  <c r="K80" i="3"/>
  <c r="J80" i="3"/>
  <c r="I80" i="3"/>
  <c r="H80" i="3"/>
  <c r="F80" i="3"/>
  <c r="G80" i="3" s="1"/>
  <c r="E80" i="3"/>
  <c r="C80" i="3"/>
  <c r="D80" i="3" s="1"/>
  <c r="B80" i="3"/>
  <c r="K81" i="3"/>
  <c r="J81" i="3"/>
  <c r="I81" i="3"/>
  <c r="H81" i="3"/>
  <c r="F81" i="3"/>
  <c r="G81" i="3" s="1"/>
  <c r="E81" i="3"/>
  <c r="C81" i="3"/>
  <c r="D81" i="3" s="1"/>
  <c r="B81" i="3"/>
  <c r="K82" i="3"/>
  <c r="J82" i="3"/>
  <c r="I82" i="3"/>
  <c r="H82" i="3"/>
  <c r="F82" i="3"/>
  <c r="G82" i="3" s="1"/>
  <c r="E82" i="3"/>
  <c r="C82" i="3"/>
  <c r="D82" i="3" s="1"/>
  <c r="B82" i="3"/>
  <c r="K83" i="3"/>
  <c r="J83" i="3"/>
  <c r="I83" i="3"/>
  <c r="H83" i="3"/>
  <c r="F83" i="3"/>
  <c r="G83" i="3" s="1"/>
  <c r="E83" i="3"/>
  <c r="C83" i="3"/>
  <c r="D83" i="3" s="1"/>
  <c r="B83" i="3"/>
  <c r="K84" i="3"/>
  <c r="J84" i="3"/>
  <c r="I84" i="3"/>
  <c r="H84" i="3"/>
  <c r="F84" i="3"/>
  <c r="G84" i="3" s="1"/>
  <c r="E84" i="3"/>
  <c r="C84" i="3"/>
  <c r="D84" i="3" s="1"/>
  <c r="B84" i="3"/>
  <c r="K85" i="3"/>
  <c r="J85" i="3"/>
  <c r="I85" i="3"/>
  <c r="H85" i="3"/>
  <c r="F85" i="3"/>
  <c r="G85" i="3" s="1"/>
  <c r="E85" i="3"/>
  <c r="C85" i="3"/>
  <c r="D85" i="3" s="1"/>
  <c r="B85" i="3"/>
  <c r="K86" i="3"/>
  <c r="J86" i="3"/>
  <c r="I86" i="3"/>
  <c r="H86" i="3"/>
  <c r="F86" i="3"/>
  <c r="G86" i="3" s="1"/>
  <c r="E86" i="3"/>
  <c r="C86" i="3"/>
  <c r="D86" i="3" s="1"/>
  <c r="B86" i="3"/>
  <c r="K87" i="3"/>
  <c r="J87" i="3"/>
  <c r="I87" i="3"/>
  <c r="H87" i="3"/>
  <c r="F87" i="3"/>
  <c r="G87" i="3" s="1"/>
  <c r="E87" i="3"/>
  <c r="C87" i="3"/>
  <c r="D87" i="3" s="1"/>
  <c r="B87" i="3"/>
  <c r="K88" i="3"/>
  <c r="J88" i="3"/>
  <c r="I88" i="3"/>
  <c r="H88" i="3"/>
  <c r="F88" i="3"/>
  <c r="G88" i="3" s="1"/>
  <c r="E88" i="3"/>
  <c r="C88" i="3"/>
  <c r="D88" i="3" s="1"/>
  <c r="B88" i="3"/>
  <c r="K89" i="3"/>
  <c r="J89" i="3"/>
  <c r="I89" i="3"/>
  <c r="H89" i="3"/>
  <c r="F89" i="3"/>
  <c r="G89" i="3" s="1"/>
  <c r="E89" i="3"/>
  <c r="C89" i="3"/>
  <c r="D89" i="3" s="1"/>
  <c r="B89" i="3"/>
  <c r="K90" i="3"/>
  <c r="J90" i="3"/>
  <c r="I90" i="3"/>
  <c r="H90" i="3"/>
  <c r="F90" i="3"/>
  <c r="G90" i="3" s="1"/>
  <c r="E90" i="3"/>
  <c r="C90" i="3"/>
  <c r="D90" i="3" s="1"/>
  <c r="B90" i="3"/>
  <c r="K91" i="3"/>
  <c r="J91" i="3"/>
  <c r="I91" i="3"/>
  <c r="H91" i="3"/>
  <c r="F91" i="3"/>
  <c r="G91" i="3" s="1"/>
  <c r="E91" i="3"/>
  <c r="C91" i="3"/>
  <c r="D91" i="3" s="1"/>
  <c r="B91" i="3"/>
  <c r="K92" i="3"/>
  <c r="J92" i="3"/>
  <c r="I92" i="3"/>
  <c r="H92" i="3"/>
  <c r="F92" i="3"/>
  <c r="G92" i="3" s="1"/>
  <c r="E92" i="3"/>
  <c r="C92" i="3"/>
  <c r="D92" i="3" s="1"/>
  <c r="B92" i="3"/>
  <c r="K93" i="3"/>
  <c r="J93" i="3"/>
  <c r="I93" i="3"/>
  <c r="H93" i="3"/>
  <c r="F93" i="3"/>
  <c r="G93" i="3" s="1"/>
  <c r="E93" i="3"/>
  <c r="C93" i="3"/>
  <c r="D93" i="3" s="1"/>
  <c r="B93" i="3"/>
  <c r="K94" i="3"/>
  <c r="J94" i="3"/>
  <c r="I94" i="3"/>
  <c r="H94" i="3"/>
  <c r="F94" i="3"/>
  <c r="G94" i="3" s="1"/>
  <c r="E94" i="3"/>
  <c r="C94" i="3"/>
  <c r="D94" i="3" s="1"/>
  <c r="B94" i="3"/>
  <c r="K95" i="3"/>
  <c r="J95" i="3"/>
  <c r="I95" i="3"/>
  <c r="H95" i="3"/>
  <c r="F95" i="3"/>
  <c r="G95" i="3" s="1"/>
  <c r="E95" i="3"/>
  <c r="C95" i="3"/>
  <c r="D95" i="3" s="1"/>
  <c r="B95" i="3"/>
  <c r="K96" i="3"/>
  <c r="J96" i="3"/>
  <c r="I96" i="3"/>
  <c r="H96" i="3"/>
  <c r="F96" i="3"/>
  <c r="G96" i="3" s="1"/>
  <c r="E96" i="3"/>
  <c r="C96" i="3"/>
  <c r="D96" i="3" s="1"/>
  <c r="B96" i="3"/>
  <c r="K97" i="3"/>
  <c r="J97" i="3"/>
  <c r="I97" i="3"/>
  <c r="H97" i="3"/>
  <c r="F97" i="3"/>
  <c r="G97" i="3" s="1"/>
  <c r="E97" i="3"/>
  <c r="C97" i="3"/>
  <c r="D97" i="3" s="1"/>
  <c r="B97" i="3"/>
  <c r="K98" i="3"/>
  <c r="J98" i="3"/>
  <c r="I98" i="3"/>
  <c r="H98" i="3"/>
  <c r="F98" i="3"/>
  <c r="G98" i="3" s="1"/>
  <c r="E98" i="3"/>
  <c r="C98" i="3"/>
  <c r="D98" i="3" s="1"/>
  <c r="B98" i="3"/>
  <c r="K99" i="3"/>
  <c r="J99" i="3"/>
  <c r="I99" i="3"/>
  <c r="H99" i="3"/>
  <c r="F99" i="3"/>
  <c r="G99" i="3" s="1"/>
  <c r="E99" i="3"/>
  <c r="C99" i="3"/>
  <c r="D99" i="3" s="1"/>
  <c r="B99" i="3"/>
  <c r="K100" i="3"/>
  <c r="J100" i="3"/>
  <c r="I100" i="3"/>
  <c r="H100" i="3"/>
  <c r="F100" i="3"/>
  <c r="G100" i="3" s="1"/>
  <c r="E100" i="3"/>
  <c r="C100" i="3"/>
  <c r="D100" i="3" s="1"/>
  <c r="B100" i="3"/>
  <c r="K101" i="3"/>
  <c r="J101" i="3"/>
  <c r="I101" i="3"/>
  <c r="H101" i="3"/>
  <c r="F101" i="3"/>
  <c r="G101" i="3" s="1"/>
  <c r="E101" i="3"/>
  <c r="C101" i="3"/>
  <c r="D101" i="3" s="1"/>
  <c r="B101" i="3"/>
  <c r="K102" i="3"/>
  <c r="J102" i="3"/>
  <c r="I102" i="3"/>
  <c r="H102" i="3"/>
  <c r="F102" i="3"/>
  <c r="G102" i="3" s="1"/>
  <c r="E102" i="3"/>
  <c r="C102" i="3"/>
  <c r="D102" i="3" s="1"/>
  <c r="B102" i="3"/>
  <c r="D16" i="1"/>
  <c r="A16" i="1"/>
  <c r="E12" i="1"/>
  <c r="C12" i="1"/>
  <c r="A12" i="1"/>
  <c r="E11" i="1"/>
  <c r="C11" i="1"/>
  <c r="A11" i="1"/>
  <c r="E6" i="1"/>
  <c r="D5" i="3" l="1"/>
  <c r="E5" i="3" s="1"/>
  <c r="J5" i="3"/>
  <c r="H5" i="3"/>
  <c r="G5" i="3"/>
  <c r="D4" i="3"/>
  <c r="E4" i="3" s="1"/>
  <c r="J4" i="3"/>
  <c r="G4" i="3"/>
  <c r="H4" i="3" s="1"/>
  <c r="D3" i="3"/>
  <c r="E3" i="3" s="1"/>
  <c r="J3" i="3"/>
  <c r="G3" i="3"/>
  <c r="H3" i="3" s="1"/>
</calcChain>
</file>

<file path=xl/sharedStrings.xml><?xml version="1.0" encoding="utf-8"?>
<sst xmlns="http://schemas.openxmlformats.org/spreadsheetml/2006/main" count="119" uniqueCount="101">
  <si>
    <t>Remindever｜契約管理ダッシュボード</t>
  </si>
  <si>
    <t>定期支出と更新・解約期限を、ひと目で確認</t>
  </si>
  <si>
    <t>基準日</t>
  </si>
  <si>
    <t>年間の定期支出</t>
  </si>
  <si>
    <t>契約中のサービス</t>
  </si>
  <si>
    <t>判断が必要な契約</t>
  </si>
  <si>
    <t>更新予定｜基準日からの期間別</t>
  </si>
  <si>
    <t>30日以内</t>
  </si>
  <si>
    <t>60日以内</t>
  </si>
  <si>
    <t>90日以内</t>
  </si>
  <si>
    <t>期限アラート｜早めに確認したい契約</t>
  </si>
  <si>
    <t>解約期限を超過</t>
  </si>
  <si>
    <t>解約期限まで7日以内</t>
  </si>
  <si>
    <t>使い方：契約情報は「02｜契約一覧」に入力すると、このダッシュボードに反映されます。</t>
  </si>
  <si>
    <t>Remindever｜契約管理一覧</t>
  </si>
  <si>
    <t>サービス名</t>
  </si>
  <si>
    <t>契約先</t>
  </si>
  <si>
    <t>金額（円）</t>
  </si>
  <si>
    <t xml:space="preserve">請求周期 </t>
  </si>
  <si>
    <t>次回更新日</t>
  </si>
  <si>
    <t>解約期限</t>
  </si>
  <si>
    <t>自動更新</t>
  </si>
  <si>
    <t>担当者</t>
  </si>
  <si>
    <t>判断状況</t>
  </si>
  <si>
    <t>メモ</t>
  </si>
  <si>
    <t>契約状態</t>
  </si>
  <si>
    <t>Sample Design Pro</t>
  </si>
  <si>
    <t>架空の提供元</t>
  </si>
  <si>
    <t>月額</t>
  </si>
  <si>
    <t>あり</t>
  </si>
  <si>
    <t>管理担当</t>
  </si>
  <si>
    <t>未判断</t>
  </si>
  <si>
    <t>デザインツールの例</t>
  </si>
  <si>
    <t>契約中</t>
  </si>
  <si>
    <t>Sample Cloud</t>
  </si>
  <si>
    <t>年額</t>
  </si>
  <si>
    <t>見直す</t>
  </si>
  <si>
    <t>クラウドサービスの例</t>
  </si>
  <si>
    <t>Sample Notes</t>
  </si>
  <si>
    <t>なし</t>
  </si>
  <si>
    <t>継続</t>
  </si>
  <si>
    <t>メモサービスの例</t>
  </si>
  <si>
    <t>Sample Archive</t>
  </si>
  <si>
    <t>解約</t>
  </si>
  <si>
    <t>終了済みの契約例</t>
  </si>
  <si>
    <t>終了済み</t>
  </si>
  <si>
    <t>Remindever｜更新・解約チェック</t>
  </si>
  <si>
    <t>更新までの日数</t>
  </si>
  <si>
    <t>更新警告</t>
  </si>
  <si>
    <t>解約期限までの日数</t>
  </si>
  <si>
    <t>解約警告</t>
  </si>
  <si>
    <t>チェック事項</t>
  </si>
  <si>
    <t>Remindever｜無料サブスク・契約管理テンプレート</t>
  </si>
  <si>
    <t>このテンプレートでできること</t>
  </si>
  <si>
    <t>サブスクリプションやクラウドサービスなどの契約情報を一元管理し、年間コスト、更新予定、解約期限を確認できます。</t>
  </si>
  <si>
    <t>最初に行うこと</t>
  </si>
  <si>
    <t>1. 「02｜契約一覧」シートを開き、契約情報を入力します。</t>
  </si>
  <si>
    <t>2. 請求周期、自動更新、判断状況、契約状態はプルダウンから選択します。</t>
  </si>
  <si>
    <t>3. 「01｜ダッシュボード」で年間コストと更新予定を確認します。</t>
  </si>
  <si>
    <t>4. 「03｜更新・解約チェック」で期限警告や未判断の契約を確認します。</t>
  </si>
  <si>
    <t>サービス名：契約しているサービスの名称を入力します。例：Notion、Microsoft 365</t>
  </si>
  <si>
    <t>契約先：契約先の会社名などを入力します。分からない場合は空欄でも構いません。</t>
  </si>
  <si>
    <t>金額（円）：1回の請求で支払う金額を入力します。月額契約は1か月分、年額契約は1年分です。</t>
  </si>
  <si>
    <t>請求周期：「月額」または「年額」を選択します。年間コストの計算に使用します。</t>
  </si>
  <si>
    <t>次回更新日：次に料金が発生する予定日を入力します。更新予定の集計に使用します。</t>
  </si>
  <si>
    <t>解約期限：解約手続きが必要な場合、その期限を入力します。期限が分からない場合や設定されていない場合は空欄にできます。</t>
  </si>
  <si>
    <t>自動更新・担当者・判断状況・メモ・契約状態：契約の管理に必要な情報を入力します。</t>
  </si>
  <si>
    <t>金額は円単位で入力してください。金額が0円の契約も登録できます。</t>
  </si>
  <si>
    <t>プルダウンの選択肢</t>
  </si>
  <si>
    <t>請求周期：月額／年額</t>
  </si>
  <si>
    <t>自動更新：あり／なし／不明</t>
  </si>
  <si>
    <t>判断状況：未判断／継続／見直す／解約／保留</t>
  </si>
  <si>
    <t>契約状態：契約中／終了済み</t>
  </si>
  <si>
    <t>判断状況と契約状態は別々に管理します。「解約」を選択しても、契約情報は自動削除されません。契約が実際に終了したら、契約状態を「終了済み」に変更してください。</t>
  </si>
  <si>
    <t>集計ルール</t>
  </si>
  <si>
    <t>年間コスト：月額契約は金額×12、年額契約は金額そのままで計算します。契約中の契約のみを集計します。</t>
  </si>
  <si>
    <t>更新予定額：次回更新時に発生する1回分の金額を集計します。月額契約でも12倍しません。</t>
  </si>
  <si>
    <t>30日・60日・90日以内：それぞれ今日から指定日数以内に更新日を迎える契約を集計します。60日以内には30日以内の契約が、90日以内には60日以内の契約が含まれます。</t>
  </si>
  <si>
    <t>判断が必要な契約：契約中で、判断状況が「未判断」、かつ次回更新日が今日から90日以内の契約を表示します。</t>
  </si>
  <si>
    <t>基準日：TODAY関数を使用して現在の日付を基準に計算します。</t>
  </si>
  <si>
    <t>年間コストと更新予定額は異なる指標です。両者を混同しないようにしてください。</t>
  </si>
  <si>
    <t>警告の見方</t>
  </si>
  <si>
    <t>更新日超過：次回更新日が過去になっています。実際の契約状況と次回更新日を確認してください。</t>
  </si>
  <si>
    <t>更新日当日：次回更新日が今日です。請求や契約更新の状況を確認してください。</t>
  </si>
  <si>
    <t>更新7日以内・更新30日以内：更新日が近づいています。継続・見直しなどの判断を進めてください。</t>
  </si>
  <si>
    <t>期限超過：解約期限が過去になっています。解約手続きの状況を確認してください。</t>
  </si>
  <si>
    <t>期限当日・期限7日以内・期限30日以内：解約期限が迫っています。契約条件や手続き方法を確認してください。</t>
  </si>
  <si>
    <t>更新判断が必要：契約が未判断で、更新日が今日から90日以内です。契約内容を確認し、判断状況を更新してください。</t>
  </si>
  <si>
    <t>日付不整合：解約期限が次回更新日より後になっています。入力した日付を確認してください。</t>
  </si>
  <si>
    <t>ご利用上の注意事項</t>
  </si>
  <si>
    <t>このテンプレートはExcel単体で動作し、メール通知は行いません。</t>
  </si>
  <si>
    <t>日付の判定はTODAY関数によって更新されますが、再計算のタイミングはExcelの動作環境や設定に左右されます。重要な期限はご自身でも確認してください。</t>
  </si>
  <si>
    <t>解約期限と次回更新日は別々に管理します。解約期限が空欄の場合、解約期限に関する警告は表示されません。</t>
  </si>
  <si>
    <t>契約が終了した場合は、契約状態を「終了済み」に変更してください。終了済みの契約は履歴として残せます。</t>
  </si>
  <si>
    <t>実際の契約条件、解約期限、更新日は契約先の公式情報で確認してください。このテンプレートは契約先の情報を自動取得しません。</t>
  </si>
  <si>
    <t>サンプルデータを含む場合は、実際の契約情報を入力する前に、サンプルを削除または上書きしてください。</t>
  </si>
  <si>
    <t>Web版 Remindever のご紹介</t>
  </si>
  <si>
    <t>契約情報や更新日を管理し、定期支出の見直しに役立てたい方は、Web版のRemindeverもご覧ください。</t>
  </si>
  <si>
    <t>Remindeverでは、契約情報の一元管理、年間コストや更新予定の確認、判断が必要な契約の把握を支援します。</t>
  </si>
  <si>
    <t>解約期限が近づいた際のメール通知など、Excel単体では行えない管理機能も利用できます。</t>
  </si>
  <si>
    <t xml:space="preserve">公式サイト：
https://remindever.com/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</si>
</sst>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mm/dd"/>
    <numFmt numFmtId="177" formatCode="#,##0;[Red]#,##0"/>
    <numFmt numFmtId="178" formatCode="#,##0&quot; 円&quot;"/>
    <numFmt numFmtId="179" formatCode="0&quot; 日&quot;"/>
    <numFmt numFmtId="180" formatCode="\¥#,##0"/>
    <numFmt numFmtId="181" formatCode="0&quot; 件&quot;"/>
    <numFmt numFmtId="182" formatCode="&quot;対象額 &quot;\¥#,##0"/>
  </numFmts>
  <fonts count="24">
    <font>
      <sz val="11"/>
      <color theme="1"/>
      <name val="游ゴシック"/>
      <family val="2"/>
      <scheme val="minor"/>
    </font>
    <font>
      <u/>
      <sz val="11"/>
      <color theme="10"/>
      <name val="游ゴシック"/>
      <family val="2"/>
      <scheme val="minor"/>
    </font>
    <font>
      <sz val="10"/>
      <color theme="1"/>
      <name val="游ゴシック"/>
      <family val="2"/>
      <scheme val="minor"/>
    </font>
    <font>
      <sz val="11"/>
      <color theme="0"/>
      <name val="游ゴシック"/>
      <family val="2"/>
      <scheme val="minor"/>
    </font>
    <font>
      <b/>
      <sz val="10"/>
      <color rgb="FFFFFFFF"/>
      <name val="Aptos"/>
    </font>
    <font>
      <sz val="10"/>
      <color rgb="FF263445"/>
      <name val="Aptos"/>
    </font>
    <font>
      <b/>
      <sz val="15"/>
      <color rgb="FFFFFFFF"/>
      <name val="Aptos Display"/>
    </font>
    <font>
      <b/>
      <sz val="18"/>
      <color rgb="FFFFFFFF"/>
      <name val="Yu Gothic"/>
    </font>
    <font>
      <sz val="10"/>
      <color rgb="FF61777B"/>
      <name val="Yu Gothic"/>
    </font>
    <font>
      <b/>
      <sz val="9"/>
      <color rgb="FF61777B"/>
      <name val="Yu Gothic"/>
    </font>
    <font>
      <b/>
      <sz val="9"/>
      <color rgb="FF2F7D78"/>
      <name val="Yu Gothic"/>
    </font>
    <font>
      <b/>
      <sz val="10"/>
      <color rgb="FFFFFFFF"/>
      <name val="Yu Gothic"/>
    </font>
    <font>
      <b/>
      <sz val="20"/>
      <color rgb="FF173B45"/>
      <name val="Yu Gothic"/>
    </font>
    <font>
      <b/>
      <sz val="12"/>
      <color rgb="FF173B45"/>
      <name val="Yu Gothic"/>
    </font>
    <font>
      <b/>
      <sz val="17"/>
      <color rgb="FF173B45"/>
      <name val="Yu Gothic"/>
    </font>
    <font>
      <b/>
      <sz val="20"/>
      <color rgb="FFB54747"/>
      <name val="Yu Gothic"/>
    </font>
    <font>
      <b/>
      <sz val="20"/>
      <color rgb="FFB96B25"/>
      <name val="Yu Gothic"/>
    </font>
    <font>
      <i/>
      <sz val="9"/>
      <color rgb="FF61777B"/>
      <name val="Yu Gothic"/>
    </font>
    <font>
      <sz val="10.5"/>
      <color rgb="FF243447"/>
      <name val="Yu Gothic"/>
    </font>
    <font>
      <b/>
      <sz val="16"/>
      <color rgb="FFFFFFFF"/>
      <name val="Yu Gothic"/>
    </font>
    <font>
      <b/>
      <sz val="11.5"/>
      <color rgb="FFFFFFFF"/>
      <name val="Yu Gothic"/>
    </font>
    <font>
      <b/>
      <sz val="10.5"/>
      <color rgb="FF243447"/>
      <name val="Yu Gothic"/>
    </font>
    <font>
      <b/>
      <sz val="10.5"/>
      <color rgb="FF285943"/>
      <name val="Yu Gothic"/>
    </font>
    <font>
      <u/>
      <sz val="10.5"/>
      <color rgb="FF2F75B5"/>
      <name val="Yu Gothic"/>
    </font>
  </fonts>
  <fills count="19">
    <fill>
      <patternFill patternType="none"/>
    </fill>
    <fill>
      <patternFill patternType="gray125"/>
    </fill>
    <fill>
      <patternFill patternType="solid">
        <fgColor rgb="FF243747"/>
        <bgColor indexed="64"/>
      </patternFill>
    </fill>
    <fill>
      <patternFill patternType="solid">
        <fgColor rgb="FFF7F9FC"/>
      </patternFill>
    </fill>
    <fill>
      <patternFill patternType="solid">
        <fgColor rgb="FF173B45"/>
      </patternFill>
    </fill>
    <fill>
      <patternFill patternType="solid">
        <fgColor rgb="FFF4F8F7"/>
      </patternFill>
    </fill>
    <fill>
      <patternFill patternType="solid">
        <fgColor rgb="FF2F7D78"/>
      </patternFill>
    </fill>
    <fill>
      <patternFill patternType="solid">
        <fgColor rgb="FF467A9B"/>
      </patternFill>
    </fill>
    <fill>
      <patternFill patternType="solid">
        <fgColor rgb="FFB96B25"/>
      </patternFill>
    </fill>
    <fill>
      <patternFill patternType="solid">
        <fgColor rgb="FFE7F3F0"/>
      </patternFill>
    </fill>
    <fill>
      <patternFill patternType="solid">
        <fgColor rgb="FFB54747"/>
      </patternFill>
    </fill>
    <fill>
      <patternFill patternType="solid">
        <fgColor rgb="FFFCEEEE"/>
      </patternFill>
    </fill>
    <fill>
      <patternFill patternType="solid">
        <fgColor rgb="FFFFF3E4"/>
      </patternFill>
    </fill>
    <fill>
      <patternFill patternType="solid">
        <fgColor rgb="FFFFFFFF"/>
      </patternFill>
    </fill>
    <fill>
      <patternFill patternType="solid">
        <fgColor rgb="FF20364F"/>
      </patternFill>
    </fill>
    <fill>
      <patternFill patternType="solid">
        <fgColor rgb="FF2F75B5"/>
      </patternFill>
    </fill>
    <fill>
      <patternFill patternType="solid">
        <fgColor rgb="FFF5F9FC"/>
      </patternFill>
    </fill>
    <fill>
      <patternFill patternType="solid">
        <fgColor rgb="FFEAF2F8"/>
      </patternFill>
    </fill>
    <fill>
      <patternFill patternType="solid">
        <fgColor rgb="FFE8F3EC"/>
      </patternFill>
    </fill>
  </fills>
  <borders count="10">
    <border>
      <left/>
      <right/>
      <top/>
      <bottom/>
      <diagonal/>
    </border>
    <border>
      <left/>
      <right/>
      <top/>
      <bottom style="thin">
        <color rgb="FFD8E1EA"/>
      </bottom>
      <diagonal/>
    </border>
    <border>
      <left style="thin">
        <color rgb="FFD8E6E2"/>
      </left>
      <right style="thin">
        <color rgb="FFD8E6E2"/>
      </right>
      <top style="thin">
        <color rgb="FFD8E6E2"/>
      </top>
      <bottom style="thin">
        <color rgb="FFD8E6E2"/>
      </bottom>
      <diagonal/>
    </border>
    <border>
      <left/>
      <right style="thin">
        <color rgb="FFD8E6E2"/>
      </right>
      <top style="thin">
        <color rgb="FFD8E6E2"/>
      </top>
      <bottom/>
      <diagonal/>
    </border>
    <border>
      <left/>
      <right style="thin">
        <color rgb="FFD8E6E2"/>
      </right>
      <top style="thin">
        <color rgb="FFD8E6E2"/>
      </top>
      <bottom style="thin">
        <color rgb="FFD8E6E2"/>
      </bottom>
      <diagonal/>
    </border>
    <border>
      <left style="thin">
        <color rgb="FFD8E6E2"/>
      </left>
      <right/>
      <top/>
      <bottom style="thin">
        <color rgb="FFD8E6E2"/>
      </bottom>
      <diagonal/>
    </border>
    <border>
      <left/>
      <right style="thin">
        <color rgb="FFD8E6E2"/>
      </right>
      <top/>
      <bottom style="thin">
        <color rgb="FFD8E6E2"/>
      </bottom>
      <diagonal/>
    </border>
    <border>
      <left/>
      <right/>
      <top style="thin">
        <color rgb="FFD8E6E2"/>
      </top>
      <bottom style="thin">
        <color rgb="FFD8E6E2"/>
      </bottom>
      <diagonal/>
    </border>
    <border>
      <left/>
      <right/>
      <top/>
      <bottom style="hair">
        <color rgb="FFD9E2EA"/>
      </bottom>
      <diagonal/>
    </border>
    <border>
      <left/>
      <right/>
      <top/>
      <bottom style="medium">
        <color rgb="FF20364F"/>
      </bottom>
      <diagonal/>
    </border>
  </borders>
  <cellStyleXfs count="2">
    <xf numFmtId="0" fontId="0" fillId="0" borderId="0"/>
    <xf numFmtId="0" fontId="1" fillId="0" borderId="0"/>
  </cellStyleXfs>
  <cellXfs count="53">
    <xf numFmtId="0" fontId="0" fillId="0" borderId="0" xfId="0"/>
    <xf numFmtId="0" fontId="2" fillId="0" borderId="0" xfId="0" applyFont="1"/>
    <xf numFmtId="0" fontId="5" fillId="0" borderId="1" xfId="0" applyFont="1" applyBorder="1" applyAlignment="1">
      <alignment vertical="center" wrapText="1"/>
    </xf>
    <xf numFmtId="0" fontId="5" fillId="0" borderId="1" xfId="0" applyFont="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0" fillId="0" borderId="0" xfId="0" applyAlignment="1">
      <alignment vertical="center" wrapText="1"/>
    </xf>
    <xf numFmtId="0" fontId="9" fillId="5" borderId="0" xfId="0" applyFont="1" applyFill="1"/>
    <xf numFmtId="0" fontId="0" fillId="5" borderId="0" xfId="0" applyFill="1"/>
    <xf numFmtId="0" fontId="3" fillId="2" borderId="0" xfId="0" applyFont="1" applyFill="1"/>
    <xf numFmtId="0" fontId="0" fillId="0" borderId="0" xfId="0"/>
    <xf numFmtId="176" fontId="10" fillId="5" borderId="0" xfId="0" applyNumberFormat="1" applyFont="1" applyFill="1"/>
    <xf numFmtId="177" fontId="0" fillId="0" borderId="0" xfId="0" applyNumberFormat="1"/>
    <xf numFmtId="176" fontId="0" fillId="0" borderId="0" xfId="0" applyNumberFormat="1"/>
    <xf numFmtId="178" fontId="5" fillId="0" borderId="1" xfId="0" applyNumberFormat="1" applyFont="1" applyBorder="1" applyAlignment="1">
      <alignment vertical="center"/>
    </xf>
    <xf numFmtId="176" fontId="5" fillId="0" borderId="1" xfId="0" applyNumberFormat="1" applyFont="1" applyBorder="1" applyAlignment="1">
      <alignment vertical="center"/>
    </xf>
    <xf numFmtId="178" fontId="5" fillId="3" borderId="1" xfId="0" applyNumberFormat="1" applyFont="1" applyFill="1" applyBorder="1" applyAlignment="1">
      <alignment vertical="center"/>
    </xf>
    <xf numFmtId="176" fontId="5" fillId="3" borderId="1" xfId="0" applyNumberFormat="1" applyFont="1" applyFill="1" applyBorder="1" applyAlignment="1">
      <alignment vertical="center"/>
    </xf>
    <xf numFmtId="179" fontId="5" fillId="0" borderId="1" xfId="0" applyNumberFormat="1" applyFont="1" applyBorder="1" applyAlignment="1">
      <alignment vertical="center"/>
    </xf>
    <xf numFmtId="179" fontId="5" fillId="3" borderId="1" xfId="0" applyNumberFormat="1" applyFont="1" applyFill="1" applyBorder="1" applyAlignment="1">
      <alignment vertical="center"/>
    </xf>
    <xf numFmtId="0" fontId="19" fillId="14" borderId="8" xfId="0" applyFont="1" applyFill="1" applyBorder="1" applyAlignment="1">
      <alignment horizontal="left" vertical="center" wrapText="1" indent="1"/>
    </xf>
    <xf numFmtId="0" fontId="20" fillId="15" borderId="9" xfId="0" applyFont="1" applyFill="1" applyBorder="1" applyAlignment="1">
      <alignment horizontal="left" vertical="center" wrapText="1" indent="1"/>
    </xf>
    <xf numFmtId="0" fontId="18" fillId="16" borderId="8" xfId="0" applyFont="1" applyFill="1" applyBorder="1" applyAlignment="1">
      <alignment horizontal="left" vertical="center" wrapText="1" indent="1"/>
    </xf>
    <xf numFmtId="0" fontId="21" fillId="17" borderId="8" xfId="0" applyFont="1" applyFill="1" applyBorder="1" applyAlignment="1">
      <alignment horizontal="left" vertical="center" wrapText="1" indent="1"/>
    </xf>
    <xf numFmtId="0" fontId="18" fillId="13" borderId="8" xfId="0" applyFont="1" applyFill="1" applyBorder="1" applyAlignment="1">
      <alignment horizontal="left" vertical="center" wrapText="1" indent="1"/>
    </xf>
    <xf numFmtId="0" fontId="22" fillId="18" borderId="8" xfId="0" applyFont="1" applyFill="1" applyBorder="1" applyAlignment="1">
      <alignment horizontal="left" vertical="center" wrapText="1" indent="1"/>
    </xf>
    <xf numFmtId="0" fontId="23" fillId="16" borderId="8" xfId="1" applyFont="1" applyFill="1" applyBorder="1" applyAlignment="1">
      <alignment horizontal="left" vertical="center" wrapText="1" indent="1"/>
    </xf>
    <xf numFmtId="0" fontId="11" fillId="7" borderId="2" xfId="0" applyFont="1" applyFill="1" applyBorder="1" applyAlignment="1">
      <alignment horizontal="left" vertical="center" indent="1"/>
    </xf>
    <xf numFmtId="0" fontId="11" fillId="8" borderId="2" xfId="0" applyFont="1" applyFill="1" applyBorder="1" applyAlignment="1">
      <alignment horizontal="left" vertical="center" indent="1"/>
    </xf>
    <xf numFmtId="181" fontId="16" fillId="12" borderId="2" xfId="0" applyNumberFormat="1" applyFont="1" applyFill="1" applyBorder="1" applyAlignment="1">
      <alignment horizontal="center" vertical="center"/>
    </xf>
    <xf numFmtId="0" fontId="8" fillId="5" borderId="0" xfId="0" applyFont="1" applyFill="1" applyAlignment="1">
      <alignment vertical="center" indent="1"/>
    </xf>
    <xf numFmtId="0" fontId="11" fillId="4" borderId="2" xfId="0" applyFont="1" applyFill="1" applyBorder="1" applyAlignment="1">
      <alignment horizontal="left" vertical="center" indent="1"/>
    </xf>
    <xf numFmtId="0" fontId="13" fillId="9" borderId="0" xfId="0" applyFont="1" applyFill="1" applyAlignment="1">
      <alignment vertical="center" indent="1"/>
    </xf>
    <xf numFmtId="0" fontId="17" fillId="5" borderId="0" xfId="0" applyFont="1" applyFill="1" applyAlignment="1">
      <alignment vertical="center" wrapText="1"/>
    </xf>
    <xf numFmtId="0" fontId="11" fillId="6" borderId="2" xfId="0" applyFont="1" applyFill="1" applyBorder="1" applyAlignment="1">
      <alignment horizontal="left" vertical="center" indent="1"/>
    </xf>
    <xf numFmtId="0" fontId="11" fillId="10" borderId="2" xfId="0" applyFont="1" applyFill="1" applyBorder="1" applyAlignment="1">
      <alignment horizontal="left" vertical="center" indent="1"/>
    </xf>
    <xf numFmtId="0" fontId="7" fillId="4" borderId="0" xfId="0" applyFont="1" applyFill="1" applyAlignment="1">
      <alignment horizontal="left" vertical="center" indent="1"/>
    </xf>
    <xf numFmtId="181" fontId="15" fillId="11" borderId="2" xfId="0" applyNumberFormat="1" applyFont="1" applyFill="1" applyBorder="1" applyAlignment="1">
      <alignment horizontal="center" vertical="center"/>
    </xf>
    <xf numFmtId="0" fontId="3" fillId="2" borderId="0" xfId="0" applyFont="1" applyFill="1" applyAlignment="1"/>
    <xf numFmtId="0" fontId="0" fillId="0" borderId="0" xfId="0" applyAlignment="1"/>
    <xf numFmtId="0" fontId="0" fillId="0" borderId="4" xfId="0" applyBorder="1" applyAlignment="1"/>
    <xf numFmtId="180" fontId="12" fillId="13" borderId="2" xfId="0" applyNumberFormat="1" applyFont="1" applyFill="1" applyBorder="1" applyAlignment="1">
      <alignment horizontal="center" vertical="center"/>
    </xf>
    <xf numFmtId="0" fontId="0" fillId="0" borderId="3" xfId="0" applyBorder="1" applyAlignment="1"/>
    <xf numFmtId="181" fontId="12" fillId="13" borderId="2" xfId="0" applyNumberFormat="1" applyFont="1" applyFill="1" applyBorder="1" applyAlignment="1">
      <alignment horizontal="center" vertical="center"/>
    </xf>
    <xf numFmtId="0" fontId="0" fillId="0" borderId="5" xfId="0" applyBorder="1" applyAlignment="1"/>
    <xf numFmtId="0" fontId="0" fillId="0" borderId="6" xfId="0" applyBorder="1" applyAlignment="1"/>
    <xf numFmtId="181" fontId="14" fillId="13" borderId="2" xfId="0" applyNumberFormat="1" applyFont="1" applyFill="1" applyBorder="1" applyAlignment="1">
      <alignment horizontal="center" vertical="center"/>
    </xf>
    <xf numFmtId="182" fontId="8" fillId="13" borderId="2" xfId="0" applyNumberFormat="1" applyFont="1" applyFill="1" applyBorder="1" applyAlignment="1">
      <alignment horizontal="center" vertical="center"/>
    </xf>
    <xf numFmtId="0" fontId="0" fillId="0" borderId="7" xfId="0" applyBorder="1" applyAlignment="1"/>
    <xf numFmtId="0" fontId="6" fillId="14" borderId="0" xfId="0" applyFont="1" applyFill="1" applyAlignment="1">
      <alignment vertical="center"/>
    </xf>
    <xf numFmtId="0" fontId="4" fillId="15" borderId="0" xfId="0" applyFont="1" applyFill="1" applyAlignment="1">
      <alignment horizontal="center" vertical="center" wrapText="1"/>
    </xf>
    <xf numFmtId="177" fontId="4" fillId="15" borderId="0" xfId="0" applyNumberFormat="1" applyFont="1" applyFill="1" applyAlignment="1">
      <alignment horizontal="center" vertical="center" wrapText="1"/>
    </xf>
    <xf numFmtId="176" fontId="4" fillId="15" borderId="0" xfId="0" applyNumberFormat="1" applyFont="1" applyFill="1" applyAlignment="1">
      <alignment horizontal="center" vertical="center" wrapText="1"/>
    </xf>
  </cellXfs>
  <cellStyles count="2">
    <cellStyle name="Hyperlink" xfId="1" xr:uid="{00000000-0005-0000-0000-000001000000}"/>
    <cellStyle name="標準" xfId="0" builtinId="0"/>
  </cellStyles>
  <dxfs count="17">
    <dxf>
      <font>
        <color theme="1"/>
      </font>
      <fill>
        <patternFill patternType="solid">
          <bgColor theme="0" tint="-0.249977111117893"/>
        </patternFill>
      </fill>
    </dxf>
    <dxf>
      <font>
        <color rgb="FF9C5700"/>
      </font>
      <fill>
        <patternFill>
          <bgColor rgb="FFFFEB9C"/>
        </patternFill>
      </fill>
    </dxf>
    <dxf>
      <font>
        <color rgb="FF9C0006"/>
      </font>
      <fill>
        <patternFill patternType="solid">
          <bgColor rgb="FFFFFF00"/>
        </patternFill>
      </fill>
    </dxf>
    <dxf>
      <font>
        <color rgb="FF9C0006"/>
      </font>
      <fill>
        <patternFill>
          <bgColor rgb="FFFFC7CE"/>
        </patternFill>
      </fill>
    </dxf>
    <dxf>
      <font>
        <color theme="1"/>
      </font>
      <fill>
        <patternFill patternType="solid">
          <bgColor theme="0" tint="-0.249977111117893"/>
        </patternFill>
      </fill>
    </dxf>
    <dxf>
      <font>
        <color rgb="FF9C0006"/>
      </font>
      <fill>
        <patternFill patternType="solid">
          <bgColor rgb="FFFFFF00"/>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FF00"/>
        </patternFill>
      </fill>
    </dxf>
    <dxf>
      <font>
        <color theme="1"/>
      </font>
      <fill>
        <patternFill patternType="solid">
          <bgColor theme="0" tint="-0.249977111117893"/>
        </patternFill>
      </fill>
    </dxf>
    <dxf>
      <font>
        <color rgb="FF9C0006"/>
      </font>
      <fill>
        <patternFill>
          <bgColor rgb="FFFFC7CE"/>
        </patternFill>
      </fill>
    </dxf>
    <dxf>
      <font>
        <color rgb="FF9C0006"/>
      </font>
      <fill>
        <patternFill patternType="solid">
          <bgColor rgb="FFFFFF00"/>
        </patternFill>
      </fill>
    </dxf>
    <dxf>
      <font>
        <color rgb="FF9C0006"/>
      </font>
      <fill>
        <patternFill patternType="solid">
          <bgColor rgb="FFFFFF00"/>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s://remindev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F17"/>
  <sheetViews>
    <sheetView showGridLines="0" zoomScale="90" workbookViewId="0">
      <pane ySplit="2" topLeftCell="A3" activePane="bottomLeft" state="frozen"/>
      <selection pane="bottomLeft" activeCell="C6" sqref="C6:D7"/>
    </sheetView>
  </sheetViews>
  <sheetFormatPr defaultRowHeight="15.75"/>
  <cols>
    <col min="1" max="1" width="19" style="10" customWidth="1"/>
    <col min="2" max="2" width="14" style="10" customWidth="1"/>
    <col min="3" max="3" width="19" style="10" customWidth="1"/>
    <col min="4" max="4" width="14" style="10" customWidth="1"/>
    <col min="5" max="5" width="19" style="10" customWidth="1"/>
    <col min="6" max="6" width="14" style="10" customWidth="1"/>
  </cols>
  <sheetData>
    <row r="1" spans="1:6" s="9" customFormat="1" ht="33.950000000000003" customHeight="1">
      <c r="A1" s="36" t="s">
        <v>0</v>
      </c>
      <c r="B1" s="38"/>
      <c r="C1" s="38"/>
      <c r="D1" s="38"/>
      <c r="E1" s="38"/>
      <c r="F1" s="38"/>
    </row>
    <row r="2" spans="1:6" ht="24" customHeight="1">
      <c r="A2" s="30" t="s">
        <v>1</v>
      </c>
      <c r="B2" s="39"/>
      <c r="C2" s="39"/>
      <c r="D2" s="39"/>
      <c r="E2" s="39"/>
      <c r="F2" s="39"/>
    </row>
    <row r="3" spans="1:6" s="1" customFormat="1" ht="21.95" customHeight="1">
      <c r="A3" s="7" t="s">
        <v>2</v>
      </c>
      <c r="B3" s="11">
        <f ca="1">TODAY()</f>
        <v>46308</v>
      </c>
      <c r="C3" s="8"/>
      <c r="D3" s="8"/>
      <c r="E3" s="8"/>
      <c r="F3" s="8"/>
    </row>
    <row r="4" spans="1:6" ht="9.9499999999999993" customHeight="1"/>
    <row r="5" spans="1:6" ht="24.95" customHeight="1">
      <c r="A5" s="34" t="s">
        <v>3</v>
      </c>
      <c r="B5" s="40"/>
      <c r="C5" s="27" t="s">
        <v>4</v>
      </c>
      <c r="D5" s="40"/>
      <c r="E5" s="28" t="s">
        <v>5</v>
      </c>
      <c r="F5" s="40"/>
    </row>
    <row r="6" spans="1:6" ht="32.1" customHeight="1">
      <c r="A6" s="41">
        <f>SUMIFS('02｜契約一覧'!C3:C102,'02｜契約一覧'!D3:D102,"月額",'02｜契約一覧'!K3:K102,"契約中")*12+SUMIFS('02｜契約一覧'!C3:C102,'02｜契約一覧'!D3:D102,"年額",'02｜契約一覧'!K3:K102,"契約中")</f>
        <v>39600</v>
      </c>
      <c r="B6" s="42"/>
      <c r="C6" s="43">
        <f>COUNTIF('02｜契約一覧'!K3:K102,"契約中")</f>
        <v>3</v>
      </c>
      <c r="D6" s="42"/>
      <c r="E6" s="43">
        <f ca="1">COUNTIFS('02｜契約一覧'!K3:K102,"契約中",'02｜契約一覧'!I3:I102,"未判断",'02｜契約一覧'!E3:E102,"&gt;="&amp;$B$3,'02｜契約一覧'!E3:E102,"&lt;="&amp;$B$3+90)</f>
        <v>1</v>
      </c>
      <c r="F6" s="42"/>
    </row>
    <row r="7" spans="1:6" ht="21.95" customHeight="1">
      <c r="A7" s="44"/>
      <c r="B7" s="45"/>
      <c r="C7" s="44"/>
      <c r="D7" s="45"/>
      <c r="E7" s="44"/>
      <c r="F7" s="45"/>
    </row>
    <row r="8" spans="1:6" ht="12" customHeight="1"/>
    <row r="9" spans="1:6" ht="27" customHeight="1">
      <c r="A9" s="32" t="s">
        <v>6</v>
      </c>
      <c r="B9" s="39"/>
      <c r="C9" s="39"/>
      <c r="D9" s="39"/>
      <c r="E9" s="39"/>
      <c r="F9" s="39"/>
    </row>
    <row r="10" spans="1:6" ht="24.95" customHeight="1">
      <c r="A10" s="34" t="s">
        <v>7</v>
      </c>
      <c r="B10" s="40"/>
      <c r="C10" s="27" t="s">
        <v>8</v>
      </c>
      <c r="D10" s="40"/>
      <c r="E10" s="31" t="s">
        <v>9</v>
      </c>
      <c r="F10" s="40"/>
    </row>
    <row r="11" spans="1:6" ht="32.1" customHeight="1">
      <c r="A11" s="46">
        <f ca="1">COUNTIFS('02｜契約一覧'!K3:K102,"契約中",'02｜契約一覧'!E3:E102,"&gt;="&amp;$B$3,'02｜契約一覧'!E3:E102,"&lt;="&amp;$B$3+30)</f>
        <v>2</v>
      </c>
      <c r="B11" s="40"/>
      <c r="C11" s="46">
        <f ca="1">COUNTIFS('02｜契約一覧'!K3:K102,"契約中",'02｜契約一覧'!E3:E102,"&gt;="&amp;$B$3,'02｜契約一覧'!E3:E102,"&lt;="&amp;$B$3+60)</f>
        <v>2</v>
      </c>
      <c r="D11" s="40"/>
      <c r="E11" s="46">
        <f ca="1">COUNTIFS('02｜契約一覧'!K3:K102,"契約中",'02｜契約一覧'!E3:E102,"&gt;="&amp;$B$3,'02｜契約一覧'!E3:E102,"&lt;="&amp;$B$3+90)</f>
        <v>3</v>
      </c>
      <c r="F11" s="40"/>
    </row>
    <row r="12" spans="1:6" ht="21.95" customHeight="1">
      <c r="A12" s="47">
        <f ca="1">SUMIFS('02｜契約一覧'!C3:C102,'02｜契約一覧'!K3:K102,"契約中",'02｜契約一覧'!E3:E102,"&gt;="&amp;$B$3,'02｜契約一覧'!E3:E102,"&lt;="&amp;$B$3+30)</f>
        <v>13500</v>
      </c>
      <c r="B12" s="40"/>
      <c r="C12" s="47">
        <f ca="1">SUMIFS('02｜契約一覧'!C3:C102,'02｜契約一覧'!K3:K102,"契約中",'02｜契約一覧'!E3:E102,"&gt;="&amp;$B$3,'02｜契約一覧'!E3:E102,"&lt;="&amp;$B$3+60)</f>
        <v>13500</v>
      </c>
      <c r="D12" s="40"/>
      <c r="E12" s="47">
        <f ca="1">SUMIFS('02｜契約一覧'!C3:C102,'02｜契約一覧'!K3:K102,"契約中",'02｜契約一覧'!E3:E102,"&gt;="&amp;$B$3,'02｜契約一覧'!E3:E102,"&lt;="&amp;$B$3+90)</f>
        <v>14300</v>
      </c>
      <c r="F12" s="40"/>
    </row>
    <row r="13" spans="1:6" ht="12" customHeight="1"/>
    <row r="14" spans="1:6" ht="24.95" customHeight="1">
      <c r="A14" s="32" t="s">
        <v>10</v>
      </c>
      <c r="B14" s="39"/>
      <c r="C14" s="39"/>
      <c r="D14" s="39"/>
      <c r="E14" s="39"/>
      <c r="F14" s="39"/>
    </row>
    <row r="15" spans="1:6" ht="32.1" customHeight="1">
      <c r="A15" s="35" t="s">
        <v>11</v>
      </c>
      <c r="B15" s="48"/>
      <c r="C15" s="40"/>
      <c r="D15" s="28" t="s">
        <v>12</v>
      </c>
      <c r="E15" s="48"/>
      <c r="F15" s="40"/>
    </row>
    <row r="16" spans="1:6" ht="21.95" customHeight="1">
      <c r="A16" s="37">
        <f ca="1">COUNTIFS('02｜契約一覧'!K3:K102,"契約中",'02｜契約一覧'!F3:F102,"&lt;"&amp;$B$3,'02｜契約一覧'!F3:F102,"&gt;0")</f>
        <v>1</v>
      </c>
      <c r="B16" s="48"/>
      <c r="C16" s="40"/>
      <c r="D16" s="29">
        <f ca="1">COUNTIFS('02｜契約一覧'!K3:K102,"契約中",'02｜契約一覧'!F3:F102,"&gt;="&amp;$B$3,'02｜契約一覧'!F3:F102,"&lt;="&amp;$B$3+7)</f>
        <v>0</v>
      </c>
      <c r="E16" s="48"/>
      <c r="F16" s="40"/>
    </row>
    <row r="17" spans="1:6" ht="30" customHeight="1">
      <c r="A17" s="33" t="s">
        <v>13</v>
      </c>
      <c r="B17" s="39"/>
      <c r="C17" s="39"/>
      <c r="D17" s="39"/>
      <c r="E17" s="39"/>
      <c r="F17" s="39"/>
    </row>
  </sheetData>
  <mergeCells count="24">
    <mergeCell ref="A1:F1"/>
    <mergeCell ref="A10:B10"/>
    <mergeCell ref="A6:B7"/>
    <mergeCell ref="A16:C16"/>
    <mergeCell ref="A17:F17"/>
    <mergeCell ref="D15:F15"/>
    <mergeCell ref="A12:B12"/>
    <mergeCell ref="C12:D12"/>
    <mergeCell ref="C6:D7"/>
    <mergeCell ref="C11:D11"/>
    <mergeCell ref="A9:F9"/>
    <mergeCell ref="E11:F11"/>
    <mergeCell ref="A15:C15"/>
    <mergeCell ref="D16:F16"/>
    <mergeCell ref="A2:F2"/>
    <mergeCell ref="C10:D10"/>
    <mergeCell ref="E10:F10"/>
    <mergeCell ref="A14:F14"/>
    <mergeCell ref="A5:B5"/>
    <mergeCell ref="E12:F12"/>
    <mergeCell ref="E6:F7"/>
    <mergeCell ref="A11:B11"/>
    <mergeCell ref="C5:D5"/>
    <mergeCell ref="E5:F5"/>
  </mergeCells>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K102"/>
  <sheetViews>
    <sheetView showGridLines="0" zoomScale="90" workbookViewId="0">
      <pane ySplit="2" topLeftCell="A3" activePane="bottomLeft" state="frozen"/>
      <selection pane="bottomLeft" activeCell="H7" sqref="H7"/>
    </sheetView>
  </sheetViews>
  <sheetFormatPr defaultRowHeight="15.75"/>
  <cols>
    <col min="1" max="1" width="25" style="10" customWidth="1"/>
    <col min="2" max="2" width="18" style="10" customWidth="1"/>
    <col min="3" max="3" width="12.5" style="12" bestFit="1" customWidth="1"/>
    <col min="4" max="4" width="10.625" style="10" bestFit="1" customWidth="1"/>
    <col min="5" max="5" width="12.625" style="13" bestFit="1" customWidth="1"/>
    <col min="6" max="6" width="9.75" style="10" bestFit="1" customWidth="1"/>
    <col min="7" max="7" width="10.375" style="10" bestFit="1" customWidth="1"/>
    <col min="8" max="8" width="14" style="10" bestFit="1" customWidth="1"/>
    <col min="9" max="9" width="10.625" style="10" bestFit="1" customWidth="1"/>
    <col min="10" max="10" width="28" style="10" bestFit="1" customWidth="1"/>
    <col min="11" max="11" width="14" style="10" bestFit="1" customWidth="1"/>
  </cols>
  <sheetData>
    <row r="1" spans="1:11" ht="33.950000000000003" customHeight="1">
      <c r="A1" s="49" t="s">
        <v>14</v>
      </c>
      <c r="B1" s="49"/>
      <c r="C1" s="49"/>
      <c r="D1" s="49"/>
      <c r="E1" s="49"/>
      <c r="F1" s="49"/>
      <c r="G1" s="49"/>
      <c r="H1" s="49"/>
      <c r="I1" s="49"/>
      <c r="J1" s="49"/>
      <c r="K1" s="49"/>
    </row>
    <row r="2" spans="1:11" ht="33.950000000000003" customHeight="1">
      <c r="A2" s="50" t="s">
        <v>15</v>
      </c>
      <c r="B2" s="50" t="s">
        <v>16</v>
      </c>
      <c r="C2" s="51" t="s">
        <v>17</v>
      </c>
      <c r="D2" s="50" t="s">
        <v>18</v>
      </c>
      <c r="E2" s="52" t="s">
        <v>19</v>
      </c>
      <c r="F2" s="52" t="s">
        <v>20</v>
      </c>
      <c r="G2" s="50" t="s">
        <v>21</v>
      </c>
      <c r="H2" s="50" t="s">
        <v>22</v>
      </c>
      <c r="I2" s="50" t="s">
        <v>23</v>
      </c>
      <c r="J2" s="50" t="s">
        <v>24</v>
      </c>
      <c r="K2" s="50" t="s">
        <v>25</v>
      </c>
    </row>
    <row r="3" spans="1:11" ht="24" customHeight="1">
      <c r="A3" s="2" t="s">
        <v>26</v>
      </c>
      <c r="B3" s="2" t="s">
        <v>27</v>
      </c>
      <c r="C3" s="14">
        <v>1500</v>
      </c>
      <c r="D3" s="3" t="s">
        <v>28</v>
      </c>
      <c r="E3" s="15">
        <v>46310</v>
      </c>
      <c r="F3" s="15">
        <v>46307</v>
      </c>
      <c r="G3" s="3" t="s">
        <v>29</v>
      </c>
      <c r="H3" s="2" t="s">
        <v>30</v>
      </c>
      <c r="I3" s="2" t="s">
        <v>31</v>
      </c>
      <c r="J3" s="2" t="s">
        <v>32</v>
      </c>
      <c r="K3" s="3" t="s">
        <v>33</v>
      </c>
    </row>
    <row r="4" spans="1:11" ht="24" customHeight="1">
      <c r="A4" s="4" t="s">
        <v>34</v>
      </c>
      <c r="B4" s="4" t="s">
        <v>27</v>
      </c>
      <c r="C4" s="16">
        <v>12000</v>
      </c>
      <c r="D4" s="5" t="s">
        <v>35</v>
      </c>
      <c r="E4" s="17">
        <v>46336</v>
      </c>
      <c r="F4" s="17">
        <v>46329</v>
      </c>
      <c r="G4" s="5" t="s">
        <v>29</v>
      </c>
      <c r="H4" s="4" t="s">
        <v>30</v>
      </c>
      <c r="I4" s="4" t="s">
        <v>36</v>
      </c>
      <c r="J4" s="4" t="s">
        <v>37</v>
      </c>
      <c r="K4" s="5" t="s">
        <v>33</v>
      </c>
    </row>
    <row r="5" spans="1:11" ht="24" customHeight="1">
      <c r="A5" s="2" t="s">
        <v>38</v>
      </c>
      <c r="B5" s="2" t="s">
        <v>27</v>
      </c>
      <c r="C5" s="14">
        <v>800</v>
      </c>
      <c r="D5" s="3" t="s">
        <v>28</v>
      </c>
      <c r="E5" s="15">
        <v>46376</v>
      </c>
      <c r="F5" s="15"/>
      <c r="G5" s="3" t="s">
        <v>39</v>
      </c>
      <c r="H5" s="2" t="s">
        <v>30</v>
      </c>
      <c r="I5" s="2" t="s">
        <v>40</v>
      </c>
      <c r="J5" s="2" t="s">
        <v>41</v>
      </c>
      <c r="K5" s="3" t="s">
        <v>33</v>
      </c>
    </row>
    <row r="6" spans="1:11" ht="24" customHeight="1">
      <c r="A6" s="4" t="s">
        <v>42</v>
      </c>
      <c r="B6" s="4" t="s">
        <v>27</v>
      </c>
      <c r="C6" s="16">
        <v>9000</v>
      </c>
      <c r="D6" s="5" t="s">
        <v>35</v>
      </c>
      <c r="E6" s="17">
        <v>46295</v>
      </c>
      <c r="F6" s="17">
        <v>46285</v>
      </c>
      <c r="G6" s="5" t="s">
        <v>39</v>
      </c>
      <c r="H6" s="4" t="s">
        <v>30</v>
      </c>
      <c r="I6" s="4" t="s">
        <v>43</v>
      </c>
      <c r="J6" s="4" t="s">
        <v>44</v>
      </c>
      <c r="K6" s="5" t="s">
        <v>45</v>
      </c>
    </row>
    <row r="7" spans="1:11" ht="24" customHeight="1">
      <c r="A7" s="2"/>
      <c r="B7" s="2"/>
      <c r="C7" s="14"/>
      <c r="D7" s="3"/>
      <c r="E7" s="15"/>
      <c r="F7" s="15"/>
      <c r="G7" s="3"/>
      <c r="H7" s="2"/>
      <c r="I7" s="2"/>
      <c r="J7" s="2"/>
      <c r="K7" s="3"/>
    </row>
    <row r="8" spans="1:11" ht="24" customHeight="1">
      <c r="A8" s="4"/>
      <c r="B8" s="4"/>
      <c r="C8" s="16"/>
      <c r="D8" s="5"/>
      <c r="E8" s="17"/>
      <c r="F8" s="17"/>
      <c r="G8" s="5"/>
      <c r="H8" s="4"/>
      <c r="I8" s="4"/>
      <c r="J8" s="4"/>
      <c r="K8" s="5"/>
    </row>
    <row r="9" spans="1:11" ht="24" customHeight="1">
      <c r="A9" s="2"/>
      <c r="B9" s="2"/>
      <c r="C9" s="14"/>
      <c r="D9" s="3"/>
      <c r="E9" s="15"/>
      <c r="F9" s="15"/>
      <c r="G9" s="3"/>
      <c r="H9" s="2"/>
      <c r="I9" s="2"/>
      <c r="J9" s="2"/>
      <c r="K9" s="3"/>
    </row>
    <row r="10" spans="1:11" ht="24" customHeight="1">
      <c r="A10" s="4"/>
      <c r="B10" s="4"/>
      <c r="C10" s="16"/>
      <c r="D10" s="5"/>
      <c r="E10" s="17"/>
      <c r="F10" s="17"/>
      <c r="G10" s="5"/>
      <c r="H10" s="4"/>
      <c r="I10" s="4"/>
      <c r="J10" s="4"/>
      <c r="K10" s="5"/>
    </row>
    <row r="11" spans="1:11" ht="24" customHeight="1">
      <c r="A11" s="2"/>
      <c r="B11" s="2"/>
      <c r="C11" s="14"/>
      <c r="D11" s="3"/>
      <c r="E11" s="15"/>
      <c r="F11" s="15"/>
      <c r="G11" s="3"/>
      <c r="H11" s="2"/>
      <c r="I11" s="2"/>
      <c r="J11" s="2"/>
      <c r="K11" s="3"/>
    </row>
    <row r="12" spans="1:11" ht="24" customHeight="1">
      <c r="A12" s="4"/>
      <c r="B12" s="4"/>
      <c r="C12" s="16"/>
      <c r="D12" s="5"/>
      <c r="E12" s="17"/>
      <c r="F12" s="17"/>
      <c r="G12" s="5"/>
      <c r="H12" s="4"/>
      <c r="I12" s="4"/>
      <c r="J12" s="4"/>
      <c r="K12" s="5"/>
    </row>
    <row r="13" spans="1:11" ht="24" customHeight="1">
      <c r="A13" s="2"/>
      <c r="B13" s="2"/>
      <c r="C13" s="14"/>
      <c r="D13" s="3"/>
      <c r="E13" s="15"/>
      <c r="F13" s="15"/>
      <c r="G13" s="3"/>
      <c r="H13" s="2"/>
      <c r="I13" s="2"/>
      <c r="J13" s="2"/>
      <c r="K13" s="3"/>
    </row>
    <row r="14" spans="1:11" ht="24" customHeight="1">
      <c r="A14" s="4"/>
      <c r="B14" s="4"/>
      <c r="C14" s="16"/>
      <c r="D14" s="5"/>
      <c r="E14" s="17"/>
      <c r="F14" s="17"/>
      <c r="G14" s="5"/>
      <c r="H14" s="4"/>
      <c r="I14" s="4"/>
      <c r="J14" s="4"/>
      <c r="K14" s="5"/>
    </row>
    <row r="15" spans="1:11" ht="24" customHeight="1">
      <c r="A15" s="2"/>
      <c r="B15" s="2"/>
      <c r="C15" s="14"/>
      <c r="D15" s="3"/>
      <c r="E15" s="15"/>
      <c r="F15" s="15"/>
      <c r="G15" s="3"/>
      <c r="H15" s="2"/>
      <c r="I15" s="2"/>
      <c r="J15" s="2"/>
      <c r="K15" s="3"/>
    </row>
    <row r="16" spans="1:11" ht="24" customHeight="1">
      <c r="A16" s="4"/>
      <c r="B16" s="4"/>
      <c r="C16" s="16"/>
      <c r="D16" s="5"/>
      <c r="E16" s="17"/>
      <c r="F16" s="17"/>
      <c r="G16" s="5"/>
      <c r="H16" s="4"/>
      <c r="I16" s="4"/>
      <c r="J16" s="4"/>
      <c r="K16" s="5"/>
    </row>
    <row r="17" spans="1:11" ht="24" customHeight="1">
      <c r="A17" s="2"/>
      <c r="B17" s="2"/>
      <c r="C17" s="14"/>
      <c r="D17" s="3"/>
      <c r="E17" s="15"/>
      <c r="F17" s="15"/>
      <c r="G17" s="3"/>
      <c r="H17" s="2"/>
      <c r="I17" s="2"/>
      <c r="J17" s="2"/>
      <c r="K17" s="3"/>
    </row>
    <row r="18" spans="1:11" ht="24" customHeight="1">
      <c r="A18" s="4"/>
      <c r="B18" s="4"/>
      <c r="C18" s="16"/>
      <c r="D18" s="5"/>
      <c r="E18" s="17"/>
      <c r="F18" s="17"/>
      <c r="G18" s="5"/>
      <c r="H18" s="4"/>
      <c r="I18" s="4"/>
      <c r="J18" s="4"/>
      <c r="K18" s="5"/>
    </row>
    <row r="19" spans="1:11" ht="24" customHeight="1">
      <c r="A19" s="2"/>
      <c r="B19" s="2"/>
      <c r="C19" s="14"/>
      <c r="D19" s="3"/>
      <c r="E19" s="15"/>
      <c r="F19" s="15"/>
      <c r="G19" s="3"/>
      <c r="H19" s="2"/>
      <c r="I19" s="2"/>
      <c r="J19" s="2"/>
      <c r="K19" s="3"/>
    </row>
    <row r="20" spans="1:11" ht="24" customHeight="1">
      <c r="A20" s="4"/>
      <c r="B20" s="4"/>
      <c r="C20" s="16"/>
      <c r="D20" s="5"/>
      <c r="E20" s="17"/>
      <c r="F20" s="17"/>
      <c r="G20" s="5"/>
      <c r="H20" s="4"/>
      <c r="I20" s="4"/>
      <c r="J20" s="4"/>
      <c r="K20" s="5"/>
    </row>
    <row r="21" spans="1:11" ht="24" customHeight="1">
      <c r="A21" s="2"/>
      <c r="B21" s="2"/>
      <c r="C21" s="14"/>
      <c r="D21" s="3"/>
      <c r="E21" s="15"/>
      <c r="F21" s="15"/>
      <c r="G21" s="3"/>
      <c r="H21" s="2"/>
      <c r="I21" s="2"/>
      <c r="J21" s="2"/>
      <c r="K21" s="3"/>
    </row>
    <row r="22" spans="1:11" ht="24" customHeight="1">
      <c r="A22" s="4"/>
      <c r="B22" s="4"/>
      <c r="C22" s="16"/>
      <c r="D22" s="5"/>
      <c r="E22" s="17"/>
      <c r="F22" s="17"/>
      <c r="G22" s="5"/>
      <c r="H22" s="4"/>
      <c r="I22" s="4"/>
      <c r="J22" s="4"/>
      <c r="K22" s="5"/>
    </row>
    <row r="23" spans="1:11" ht="24" customHeight="1">
      <c r="A23" s="2"/>
      <c r="B23" s="2"/>
      <c r="C23" s="14"/>
      <c r="D23" s="3"/>
      <c r="E23" s="15"/>
      <c r="F23" s="15"/>
      <c r="G23" s="3"/>
      <c r="H23" s="2"/>
      <c r="I23" s="2"/>
      <c r="J23" s="2"/>
      <c r="K23" s="3"/>
    </row>
    <row r="24" spans="1:11" ht="24" customHeight="1">
      <c r="A24" s="4"/>
      <c r="B24" s="4"/>
      <c r="C24" s="16"/>
      <c r="D24" s="5"/>
      <c r="E24" s="17"/>
      <c r="F24" s="17"/>
      <c r="G24" s="5"/>
      <c r="H24" s="4"/>
      <c r="I24" s="4"/>
      <c r="J24" s="4"/>
      <c r="K24" s="5"/>
    </row>
    <row r="25" spans="1:11" ht="24" customHeight="1">
      <c r="A25" s="2"/>
      <c r="B25" s="2"/>
      <c r="C25" s="14"/>
      <c r="D25" s="3"/>
      <c r="E25" s="15"/>
      <c r="F25" s="15"/>
      <c r="G25" s="3"/>
      <c r="H25" s="2"/>
      <c r="I25" s="2"/>
      <c r="J25" s="2"/>
      <c r="K25" s="3"/>
    </row>
    <row r="26" spans="1:11" ht="24" customHeight="1">
      <c r="A26" s="4"/>
      <c r="B26" s="4"/>
      <c r="C26" s="16"/>
      <c r="D26" s="5"/>
      <c r="E26" s="17"/>
      <c r="F26" s="17"/>
      <c r="G26" s="5"/>
      <c r="H26" s="4"/>
      <c r="I26" s="4"/>
      <c r="J26" s="4"/>
      <c r="K26" s="5"/>
    </row>
    <row r="27" spans="1:11" ht="24" customHeight="1">
      <c r="A27" s="2"/>
      <c r="B27" s="2"/>
      <c r="C27" s="14"/>
      <c r="D27" s="3"/>
      <c r="E27" s="15"/>
      <c r="F27" s="15"/>
      <c r="G27" s="3"/>
      <c r="H27" s="2"/>
      <c r="I27" s="2"/>
      <c r="J27" s="2"/>
      <c r="K27" s="3"/>
    </row>
    <row r="28" spans="1:11" ht="24" customHeight="1">
      <c r="A28" s="4"/>
      <c r="B28" s="4"/>
      <c r="C28" s="16"/>
      <c r="D28" s="5"/>
      <c r="E28" s="17"/>
      <c r="F28" s="17"/>
      <c r="G28" s="5"/>
      <c r="H28" s="4"/>
      <c r="I28" s="4"/>
      <c r="J28" s="4"/>
      <c r="K28" s="5"/>
    </row>
    <row r="29" spans="1:11" ht="24" customHeight="1">
      <c r="A29" s="2"/>
      <c r="B29" s="2"/>
      <c r="C29" s="14"/>
      <c r="D29" s="3"/>
      <c r="E29" s="15"/>
      <c r="F29" s="15"/>
      <c r="G29" s="3"/>
      <c r="H29" s="2"/>
      <c r="I29" s="2"/>
      <c r="J29" s="2"/>
      <c r="K29" s="3"/>
    </row>
    <row r="30" spans="1:11" ht="24" customHeight="1">
      <c r="A30" s="4"/>
      <c r="B30" s="4"/>
      <c r="C30" s="16"/>
      <c r="D30" s="5"/>
      <c r="E30" s="17"/>
      <c r="F30" s="17"/>
      <c r="G30" s="5"/>
      <c r="H30" s="4"/>
      <c r="I30" s="4"/>
      <c r="J30" s="4"/>
      <c r="K30" s="5"/>
    </row>
    <row r="31" spans="1:11" ht="24" customHeight="1">
      <c r="A31" s="2"/>
      <c r="B31" s="2"/>
      <c r="C31" s="14"/>
      <c r="D31" s="3"/>
      <c r="E31" s="15"/>
      <c r="F31" s="15"/>
      <c r="G31" s="3"/>
      <c r="H31" s="2"/>
      <c r="I31" s="2"/>
      <c r="J31" s="2"/>
      <c r="K31" s="3"/>
    </row>
    <row r="32" spans="1:11" ht="24" customHeight="1">
      <c r="A32" s="4"/>
      <c r="B32" s="4"/>
      <c r="C32" s="16"/>
      <c r="D32" s="5"/>
      <c r="E32" s="17"/>
      <c r="F32" s="17"/>
      <c r="G32" s="5"/>
      <c r="H32" s="4"/>
      <c r="I32" s="4"/>
      <c r="J32" s="4"/>
      <c r="K32" s="5"/>
    </row>
    <row r="33" spans="1:11" ht="24" customHeight="1">
      <c r="A33" s="2"/>
      <c r="B33" s="2"/>
      <c r="C33" s="14"/>
      <c r="D33" s="3"/>
      <c r="E33" s="15"/>
      <c r="F33" s="15"/>
      <c r="G33" s="3"/>
      <c r="H33" s="2"/>
      <c r="I33" s="2"/>
      <c r="J33" s="2"/>
      <c r="K33" s="3"/>
    </row>
    <row r="34" spans="1:11" ht="24" customHeight="1">
      <c r="A34" s="4"/>
      <c r="B34" s="4"/>
      <c r="C34" s="16"/>
      <c r="D34" s="5"/>
      <c r="E34" s="17"/>
      <c r="F34" s="17"/>
      <c r="G34" s="5"/>
      <c r="H34" s="4"/>
      <c r="I34" s="4"/>
      <c r="J34" s="4"/>
      <c r="K34" s="5"/>
    </row>
    <row r="35" spans="1:11" ht="24" customHeight="1">
      <c r="A35" s="2"/>
      <c r="B35" s="2"/>
      <c r="C35" s="14"/>
      <c r="D35" s="3"/>
      <c r="E35" s="15"/>
      <c r="F35" s="15"/>
      <c r="G35" s="3"/>
      <c r="H35" s="2"/>
      <c r="I35" s="2"/>
      <c r="J35" s="2"/>
      <c r="K35" s="3"/>
    </row>
    <row r="36" spans="1:11" ht="24" customHeight="1">
      <c r="A36" s="4"/>
      <c r="B36" s="4"/>
      <c r="C36" s="16"/>
      <c r="D36" s="5"/>
      <c r="E36" s="17"/>
      <c r="F36" s="17"/>
      <c r="G36" s="5"/>
      <c r="H36" s="4"/>
      <c r="I36" s="4"/>
      <c r="J36" s="4"/>
      <c r="K36" s="5"/>
    </row>
    <row r="37" spans="1:11" ht="24" customHeight="1">
      <c r="A37" s="2"/>
      <c r="B37" s="2"/>
      <c r="C37" s="14"/>
      <c r="D37" s="3"/>
      <c r="E37" s="15"/>
      <c r="F37" s="15"/>
      <c r="G37" s="3"/>
      <c r="H37" s="2"/>
      <c r="I37" s="2"/>
      <c r="J37" s="2"/>
      <c r="K37" s="3"/>
    </row>
    <row r="38" spans="1:11" ht="24" customHeight="1">
      <c r="A38" s="4"/>
      <c r="B38" s="4"/>
      <c r="C38" s="16"/>
      <c r="D38" s="5"/>
      <c r="E38" s="17"/>
      <c r="F38" s="17"/>
      <c r="G38" s="5"/>
      <c r="H38" s="4"/>
      <c r="I38" s="4"/>
      <c r="J38" s="4"/>
      <c r="K38" s="5"/>
    </row>
    <row r="39" spans="1:11" ht="24" customHeight="1">
      <c r="A39" s="2"/>
      <c r="B39" s="2"/>
      <c r="C39" s="14"/>
      <c r="D39" s="3"/>
      <c r="E39" s="15"/>
      <c r="F39" s="15"/>
      <c r="G39" s="3"/>
      <c r="H39" s="2"/>
      <c r="I39" s="2"/>
      <c r="J39" s="2"/>
      <c r="K39" s="3"/>
    </row>
    <row r="40" spans="1:11" ht="24" customHeight="1">
      <c r="A40" s="4"/>
      <c r="B40" s="4"/>
      <c r="C40" s="16"/>
      <c r="D40" s="5"/>
      <c r="E40" s="17"/>
      <c r="F40" s="17"/>
      <c r="G40" s="5"/>
      <c r="H40" s="4"/>
      <c r="I40" s="4"/>
      <c r="J40" s="4"/>
      <c r="K40" s="5"/>
    </row>
    <row r="41" spans="1:11" ht="24" customHeight="1">
      <c r="A41" s="2"/>
      <c r="B41" s="2"/>
      <c r="C41" s="14"/>
      <c r="D41" s="3"/>
      <c r="E41" s="15"/>
      <c r="F41" s="15"/>
      <c r="G41" s="3"/>
      <c r="H41" s="2"/>
      <c r="I41" s="2"/>
      <c r="J41" s="2"/>
      <c r="K41" s="3"/>
    </row>
    <row r="42" spans="1:11" ht="24" customHeight="1">
      <c r="A42" s="4"/>
      <c r="B42" s="4"/>
      <c r="C42" s="16"/>
      <c r="D42" s="5"/>
      <c r="E42" s="17"/>
      <c r="F42" s="17"/>
      <c r="G42" s="5"/>
      <c r="H42" s="4"/>
      <c r="I42" s="4"/>
      <c r="J42" s="4"/>
      <c r="K42" s="5"/>
    </row>
    <row r="43" spans="1:11" ht="24" customHeight="1">
      <c r="A43" s="2"/>
      <c r="B43" s="2"/>
      <c r="C43" s="14"/>
      <c r="D43" s="3"/>
      <c r="E43" s="15"/>
      <c r="F43" s="15"/>
      <c r="G43" s="3"/>
      <c r="H43" s="2"/>
      <c r="I43" s="2"/>
      <c r="J43" s="2"/>
      <c r="K43" s="3"/>
    </row>
    <row r="44" spans="1:11" ht="24" customHeight="1">
      <c r="A44" s="4"/>
      <c r="B44" s="4"/>
      <c r="C44" s="16"/>
      <c r="D44" s="5"/>
      <c r="E44" s="17"/>
      <c r="F44" s="17"/>
      <c r="G44" s="5"/>
      <c r="H44" s="4"/>
      <c r="I44" s="4"/>
      <c r="J44" s="4"/>
      <c r="K44" s="5"/>
    </row>
    <row r="45" spans="1:11" ht="24" customHeight="1">
      <c r="A45" s="2"/>
      <c r="B45" s="2"/>
      <c r="C45" s="14"/>
      <c r="D45" s="3"/>
      <c r="E45" s="15"/>
      <c r="F45" s="15"/>
      <c r="G45" s="3"/>
      <c r="H45" s="2"/>
      <c r="I45" s="2"/>
      <c r="J45" s="2"/>
      <c r="K45" s="3"/>
    </row>
    <row r="46" spans="1:11" ht="24" customHeight="1">
      <c r="A46" s="4"/>
      <c r="B46" s="4"/>
      <c r="C46" s="16"/>
      <c r="D46" s="5"/>
      <c r="E46" s="17"/>
      <c r="F46" s="17"/>
      <c r="G46" s="5"/>
      <c r="H46" s="4"/>
      <c r="I46" s="4"/>
      <c r="J46" s="4"/>
      <c r="K46" s="5"/>
    </row>
    <row r="47" spans="1:11" ht="24" customHeight="1">
      <c r="A47" s="2"/>
      <c r="B47" s="2"/>
      <c r="C47" s="14"/>
      <c r="D47" s="3"/>
      <c r="E47" s="15"/>
      <c r="F47" s="15"/>
      <c r="G47" s="3"/>
      <c r="H47" s="2"/>
      <c r="I47" s="2"/>
      <c r="J47" s="2"/>
      <c r="K47" s="3"/>
    </row>
    <row r="48" spans="1:11" ht="24" customHeight="1">
      <c r="A48" s="4"/>
      <c r="B48" s="4"/>
      <c r="C48" s="16"/>
      <c r="D48" s="5"/>
      <c r="E48" s="17"/>
      <c r="F48" s="17"/>
      <c r="G48" s="5"/>
      <c r="H48" s="4"/>
      <c r="I48" s="4"/>
      <c r="J48" s="4"/>
      <c r="K48" s="5"/>
    </row>
    <row r="49" spans="1:11" ht="24" customHeight="1">
      <c r="A49" s="2"/>
      <c r="B49" s="2"/>
      <c r="C49" s="14"/>
      <c r="D49" s="3"/>
      <c r="E49" s="15"/>
      <c r="F49" s="15"/>
      <c r="G49" s="3"/>
      <c r="H49" s="2"/>
      <c r="I49" s="2"/>
      <c r="J49" s="2"/>
      <c r="K49" s="3"/>
    </row>
    <row r="50" spans="1:11" ht="24" customHeight="1">
      <c r="A50" s="4"/>
      <c r="B50" s="4"/>
      <c r="C50" s="16"/>
      <c r="D50" s="5"/>
      <c r="E50" s="17"/>
      <c r="F50" s="17"/>
      <c r="G50" s="5"/>
      <c r="H50" s="4"/>
      <c r="I50" s="4"/>
      <c r="J50" s="4"/>
      <c r="K50" s="5"/>
    </row>
    <row r="51" spans="1:11" ht="24" customHeight="1">
      <c r="A51" s="2"/>
      <c r="B51" s="2"/>
      <c r="C51" s="14"/>
      <c r="D51" s="3"/>
      <c r="E51" s="15"/>
      <c r="F51" s="15"/>
      <c r="G51" s="3"/>
      <c r="H51" s="2"/>
      <c r="I51" s="2"/>
      <c r="J51" s="2"/>
      <c r="K51" s="3"/>
    </row>
    <row r="52" spans="1:11" ht="24" customHeight="1">
      <c r="A52" s="4"/>
      <c r="B52" s="4"/>
      <c r="C52" s="16"/>
      <c r="D52" s="5"/>
      <c r="E52" s="17"/>
      <c r="F52" s="17"/>
      <c r="G52" s="5"/>
      <c r="H52" s="4"/>
      <c r="I52" s="4"/>
      <c r="J52" s="4"/>
      <c r="K52" s="5"/>
    </row>
    <row r="53" spans="1:11" ht="24" customHeight="1">
      <c r="A53" s="2"/>
      <c r="B53" s="2"/>
      <c r="C53" s="14"/>
      <c r="D53" s="3"/>
      <c r="E53" s="15"/>
      <c r="F53" s="15"/>
      <c r="G53" s="3"/>
      <c r="H53" s="2"/>
      <c r="I53" s="2"/>
      <c r="J53" s="2"/>
      <c r="K53" s="3"/>
    </row>
    <row r="54" spans="1:11" ht="24" customHeight="1">
      <c r="A54" s="4"/>
      <c r="B54" s="4"/>
      <c r="C54" s="16"/>
      <c r="D54" s="5"/>
      <c r="E54" s="17"/>
      <c r="F54" s="17"/>
      <c r="G54" s="5"/>
      <c r="H54" s="4"/>
      <c r="I54" s="4"/>
      <c r="J54" s="4"/>
      <c r="K54" s="5"/>
    </row>
    <row r="55" spans="1:11" ht="24" customHeight="1">
      <c r="A55" s="2"/>
      <c r="B55" s="2"/>
      <c r="C55" s="14"/>
      <c r="D55" s="3"/>
      <c r="E55" s="15"/>
      <c r="F55" s="15"/>
      <c r="G55" s="3"/>
      <c r="H55" s="2"/>
      <c r="I55" s="2"/>
      <c r="J55" s="2"/>
      <c r="K55" s="3"/>
    </row>
    <row r="56" spans="1:11" ht="24" customHeight="1">
      <c r="A56" s="4"/>
      <c r="B56" s="4"/>
      <c r="C56" s="16"/>
      <c r="D56" s="5"/>
      <c r="E56" s="17"/>
      <c r="F56" s="17"/>
      <c r="G56" s="5"/>
      <c r="H56" s="4"/>
      <c r="I56" s="4"/>
      <c r="J56" s="4"/>
      <c r="K56" s="5"/>
    </row>
    <row r="57" spans="1:11" ht="24" customHeight="1">
      <c r="A57" s="2"/>
      <c r="B57" s="2"/>
      <c r="C57" s="14"/>
      <c r="D57" s="3"/>
      <c r="E57" s="15"/>
      <c r="F57" s="15"/>
      <c r="G57" s="3"/>
      <c r="H57" s="2"/>
      <c r="I57" s="2"/>
      <c r="J57" s="2"/>
      <c r="K57" s="3"/>
    </row>
    <row r="58" spans="1:11" ht="24" customHeight="1">
      <c r="A58" s="4"/>
      <c r="B58" s="4"/>
      <c r="C58" s="16"/>
      <c r="D58" s="5"/>
      <c r="E58" s="17"/>
      <c r="F58" s="17"/>
      <c r="G58" s="5"/>
      <c r="H58" s="4"/>
      <c r="I58" s="4"/>
      <c r="J58" s="4"/>
      <c r="K58" s="5"/>
    </row>
    <row r="59" spans="1:11" ht="24" customHeight="1">
      <c r="A59" s="2"/>
      <c r="B59" s="2"/>
      <c r="C59" s="14"/>
      <c r="D59" s="3"/>
      <c r="E59" s="15"/>
      <c r="F59" s="15"/>
      <c r="G59" s="3"/>
      <c r="H59" s="2"/>
      <c r="I59" s="2"/>
      <c r="J59" s="2"/>
      <c r="K59" s="3"/>
    </row>
    <row r="60" spans="1:11" ht="24" customHeight="1">
      <c r="A60" s="4"/>
      <c r="B60" s="4"/>
      <c r="C60" s="16"/>
      <c r="D60" s="5"/>
      <c r="E60" s="17"/>
      <c r="F60" s="17"/>
      <c r="G60" s="5"/>
      <c r="H60" s="4"/>
      <c r="I60" s="4"/>
      <c r="J60" s="4"/>
      <c r="K60" s="5"/>
    </row>
    <row r="61" spans="1:11" ht="24" customHeight="1">
      <c r="A61" s="2"/>
      <c r="B61" s="2"/>
      <c r="C61" s="14"/>
      <c r="D61" s="3"/>
      <c r="E61" s="15"/>
      <c r="F61" s="15"/>
      <c r="G61" s="3"/>
      <c r="H61" s="2"/>
      <c r="I61" s="2"/>
      <c r="J61" s="2"/>
      <c r="K61" s="3"/>
    </row>
    <row r="62" spans="1:11" ht="24" customHeight="1">
      <c r="A62" s="4"/>
      <c r="B62" s="4"/>
      <c r="C62" s="16"/>
      <c r="D62" s="5"/>
      <c r="E62" s="17"/>
      <c r="F62" s="17"/>
      <c r="G62" s="5"/>
      <c r="H62" s="4"/>
      <c r="I62" s="4"/>
      <c r="J62" s="4"/>
      <c r="K62" s="5"/>
    </row>
    <row r="63" spans="1:11" ht="24" customHeight="1">
      <c r="A63" s="2"/>
      <c r="B63" s="2"/>
      <c r="C63" s="14"/>
      <c r="D63" s="3"/>
      <c r="E63" s="15"/>
      <c r="F63" s="15"/>
      <c r="G63" s="3"/>
      <c r="H63" s="2"/>
      <c r="I63" s="2"/>
      <c r="J63" s="2"/>
      <c r="K63" s="3"/>
    </row>
    <row r="64" spans="1:11" ht="24" customHeight="1">
      <c r="A64" s="4"/>
      <c r="B64" s="4"/>
      <c r="C64" s="16"/>
      <c r="D64" s="5"/>
      <c r="E64" s="17"/>
      <c r="F64" s="17"/>
      <c r="G64" s="5"/>
      <c r="H64" s="4"/>
      <c r="I64" s="4"/>
      <c r="J64" s="4"/>
      <c r="K64" s="5"/>
    </row>
    <row r="65" spans="1:11" ht="24" customHeight="1">
      <c r="A65" s="2"/>
      <c r="B65" s="2"/>
      <c r="C65" s="14"/>
      <c r="D65" s="3"/>
      <c r="E65" s="15"/>
      <c r="F65" s="15"/>
      <c r="G65" s="3"/>
      <c r="H65" s="2"/>
      <c r="I65" s="2"/>
      <c r="J65" s="2"/>
      <c r="K65" s="3"/>
    </row>
    <row r="66" spans="1:11" ht="24" customHeight="1">
      <c r="A66" s="4"/>
      <c r="B66" s="4"/>
      <c r="C66" s="16"/>
      <c r="D66" s="5"/>
      <c r="E66" s="17"/>
      <c r="F66" s="17"/>
      <c r="G66" s="5"/>
      <c r="H66" s="4"/>
      <c r="I66" s="4"/>
      <c r="J66" s="4"/>
      <c r="K66" s="5"/>
    </row>
    <row r="67" spans="1:11" ht="24" customHeight="1">
      <c r="A67" s="2"/>
      <c r="B67" s="2"/>
      <c r="C67" s="14"/>
      <c r="D67" s="3"/>
      <c r="E67" s="15"/>
      <c r="F67" s="15"/>
      <c r="G67" s="3"/>
      <c r="H67" s="2"/>
      <c r="I67" s="2"/>
      <c r="J67" s="2"/>
      <c r="K67" s="3"/>
    </row>
    <row r="68" spans="1:11" ht="24" customHeight="1">
      <c r="A68" s="4"/>
      <c r="B68" s="4"/>
      <c r="C68" s="16"/>
      <c r="D68" s="5"/>
      <c r="E68" s="17"/>
      <c r="F68" s="17"/>
      <c r="G68" s="5"/>
      <c r="H68" s="4"/>
      <c r="I68" s="4"/>
      <c r="J68" s="4"/>
      <c r="K68" s="5"/>
    </row>
    <row r="69" spans="1:11" ht="24" customHeight="1">
      <c r="A69" s="2"/>
      <c r="B69" s="2"/>
      <c r="C69" s="14"/>
      <c r="D69" s="3"/>
      <c r="E69" s="15"/>
      <c r="F69" s="15"/>
      <c r="G69" s="3"/>
      <c r="H69" s="2"/>
      <c r="I69" s="2"/>
      <c r="J69" s="2"/>
      <c r="K69" s="3"/>
    </row>
    <row r="70" spans="1:11" ht="24" customHeight="1">
      <c r="A70" s="4"/>
      <c r="B70" s="4"/>
      <c r="C70" s="16"/>
      <c r="D70" s="5"/>
      <c r="E70" s="17"/>
      <c r="F70" s="17"/>
      <c r="G70" s="5"/>
      <c r="H70" s="4"/>
      <c r="I70" s="4"/>
      <c r="J70" s="4"/>
      <c r="K70" s="5"/>
    </row>
    <row r="71" spans="1:11" ht="24" customHeight="1">
      <c r="A71" s="2"/>
      <c r="B71" s="2"/>
      <c r="C71" s="14"/>
      <c r="D71" s="3"/>
      <c r="E71" s="15"/>
      <c r="F71" s="15"/>
      <c r="G71" s="3"/>
      <c r="H71" s="2"/>
      <c r="I71" s="2"/>
      <c r="J71" s="2"/>
      <c r="K71" s="3"/>
    </row>
    <row r="72" spans="1:11" ht="24" customHeight="1">
      <c r="A72" s="4"/>
      <c r="B72" s="4"/>
      <c r="C72" s="16"/>
      <c r="D72" s="5"/>
      <c r="E72" s="17"/>
      <c r="F72" s="17"/>
      <c r="G72" s="5"/>
      <c r="H72" s="4"/>
      <c r="I72" s="4"/>
      <c r="J72" s="4"/>
      <c r="K72" s="5"/>
    </row>
    <row r="73" spans="1:11" ht="24" customHeight="1">
      <c r="A73" s="2"/>
      <c r="B73" s="2"/>
      <c r="C73" s="14"/>
      <c r="D73" s="3"/>
      <c r="E73" s="15"/>
      <c r="F73" s="15"/>
      <c r="G73" s="3"/>
      <c r="H73" s="2"/>
      <c r="I73" s="2"/>
      <c r="J73" s="2"/>
      <c r="K73" s="3"/>
    </row>
    <row r="74" spans="1:11" ht="24" customHeight="1">
      <c r="A74" s="4"/>
      <c r="B74" s="4"/>
      <c r="C74" s="16"/>
      <c r="D74" s="5"/>
      <c r="E74" s="17"/>
      <c r="F74" s="17"/>
      <c r="G74" s="5"/>
      <c r="H74" s="4"/>
      <c r="I74" s="4"/>
      <c r="J74" s="4"/>
      <c r="K74" s="5"/>
    </row>
    <row r="75" spans="1:11" ht="24" customHeight="1">
      <c r="A75" s="2"/>
      <c r="B75" s="2"/>
      <c r="C75" s="14"/>
      <c r="D75" s="3"/>
      <c r="E75" s="15"/>
      <c r="F75" s="15"/>
      <c r="G75" s="3"/>
      <c r="H75" s="2"/>
      <c r="I75" s="2"/>
      <c r="J75" s="2"/>
      <c r="K75" s="3"/>
    </row>
    <row r="76" spans="1:11" ht="24" customHeight="1">
      <c r="A76" s="4"/>
      <c r="B76" s="4"/>
      <c r="C76" s="16"/>
      <c r="D76" s="5"/>
      <c r="E76" s="17"/>
      <c r="F76" s="17"/>
      <c r="G76" s="5"/>
      <c r="H76" s="4"/>
      <c r="I76" s="4"/>
      <c r="J76" s="4"/>
      <c r="K76" s="5"/>
    </row>
    <row r="77" spans="1:11" ht="24" customHeight="1">
      <c r="A77" s="2"/>
      <c r="B77" s="2"/>
      <c r="C77" s="14"/>
      <c r="D77" s="3"/>
      <c r="E77" s="15"/>
      <c r="F77" s="15"/>
      <c r="G77" s="3"/>
      <c r="H77" s="2"/>
      <c r="I77" s="2"/>
      <c r="J77" s="2"/>
      <c r="K77" s="3"/>
    </row>
    <row r="78" spans="1:11" ht="24" customHeight="1">
      <c r="A78" s="4"/>
      <c r="B78" s="4"/>
      <c r="C78" s="16"/>
      <c r="D78" s="5"/>
      <c r="E78" s="17"/>
      <c r="F78" s="17"/>
      <c r="G78" s="5"/>
      <c r="H78" s="4"/>
      <c r="I78" s="4"/>
      <c r="J78" s="4"/>
      <c r="K78" s="5"/>
    </row>
    <row r="79" spans="1:11" ht="24" customHeight="1">
      <c r="A79" s="2"/>
      <c r="B79" s="2"/>
      <c r="C79" s="14"/>
      <c r="D79" s="3"/>
      <c r="E79" s="15"/>
      <c r="F79" s="15"/>
      <c r="G79" s="3"/>
      <c r="H79" s="2"/>
      <c r="I79" s="2"/>
      <c r="J79" s="2"/>
      <c r="K79" s="3"/>
    </row>
    <row r="80" spans="1:11" ht="24" customHeight="1">
      <c r="A80" s="4"/>
      <c r="B80" s="4"/>
      <c r="C80" s="16"/>
      <c r="D80" s="5"/>
      <c r="E80" s="17"/>
      <c r="F80" s="17"/>
      <c r="G80" s="5"/>
      <c r="H80" s="4"/>
      <c r="I80" s="4"/>
      <c r="J80" s="4"/>
      <c r="K80" s="5"/>
    </row>
    <row r="81" spans="1:11" ht="24" customHeight="1">
      <c r="A81" s="2"/>
      <c r="B81" s="2"/>
      <c r="C81" s="14"/>
      <c r="D81" s="3"/>
      <c r="E81" s="15"/>
      <c r="F81" s="15"/>
      <c r="G81" s="3"/>
      <c r="H81" s="2"/>
      <c r="I81" s="2"/>
      <c r="J81" s="2"/>
      <c r="K81" s="3"/>
    </row>
    <row r="82" spans="1:11" ht="24" customHeight="1">
      <c r="A82" s="4"/>
      <c r="B82" s="4"/>
      <c r="C82" s="16"/>
      <c r="D82" s="5"/>
      <c r="E82" s="17"/>
      <c r="F82" s="17"/>
      <c r="G82" s="5"/>
      <c r="H82" s="4"/>
      <c r="I82" s="4"/>
      <c r="J82" s="4"/>
      <c r="K82" s="5"/>
    </row>
    <row r="83" spans="1:11" ht="24" customHeight="1">
      <c r="A83" s="2"/>
      <c r="B83" s="2"/>
      <c r="C83" s="14"/>
      <c r="D83" s="3"/>
      <c r="E83" s="15"/>
      <c r="F83" s="15"/>
      <c r="G83" s="3"/>
      <c r="H83" s="2"/>
      <c r="I83" s="2"/>
      <c r="J83" s="2"/>
      <c r="K83" s="3"/>
    </row>
    <row r="84" spans="1:11" ht="24" customHeight="1">
      <c r="A84" s="4"/>
      <c r="B84" s="4"/>
      <c r="C84" s="16"/>
      <c r="D84" s="5"/>
      <c r="E84" s="17"/>
      <c r="F84" s="17"/>
      <c r="G84" s="5"/>
      <c r="H84" s="4"/>
      <c r="I84" s="4"/>
      <c r="J84" s="4"/>
      <c r="K84" s="5"/>
    </row>
    <row r="85" spans="1:11" ht="24" customHeight="1">
      <c r="A85" s="2"/>
      <c r="B85" s="2"/>
      <c r="C85" s="14"/>
      <c r="D85" s="3"/>
      <c r="E85" s="15"/>
      <c r="F85" s="15"/>
      <c r="G85" s="3"/>
      <c r="H85" s="2"/>
      <c r="I85" s="2"/>
      <c r="J85" s="2"/>
      <c r="K85" s="3"/>
    </row>
    <row r="86" spans="1:11" ht="24" customHeight="1">
      <c r="A86" s="4"/>
      <c r="B86" s="4"/>
      <c r="C86" s="16"/>
      <c r="D86" s="5"/>
      <c r="E86" s="17"/>
      <c r="F86" s="17"/>
      <c r="G86" s="5"/>
      <c r="H86" s="4"/>
      <c r="I86" s="4"/>
      <c r="J86" s="4"/>
      <c r="K86" s="5"/>
    </row>
    <row r="87" spans="1:11" ht="24" customHeight="1">
      <c r="A87" s="2"/>
      <c r="B87" s="2"/>
      <c r="C87" s="14"/>
      <c r="D87" s="3"/>
      <c r="E87" s="15"/>
      <c r="F87" s="15"/>
      <c r="G87" s="3"/>
      <c r="H87" s="2"/>
      <c r="I87" s="2"/>
      <c r="J87" s="2"/>
      <c r="K87" s="3"/>
    </row>
    <row r="88" spans="1:11" ht="24" customHeight="1">
      <c r="A88" s="4"/>
      <c r="B88" s="4"/>
      <c r="C88" s="16"/>
      <c r="D88" s="5"/>
      <c r="E88" s="17"/>
      <c r="F88" s="17"/>
      <c r="G88" s="5"/>
      <c r="H88" s="4"/>
      <c r="I88" s="4"/>
      <c r="J88" s="4"/>
      <c r="K88" s="5"/>
    </row>
    <row r="89" spans="1:11" ht="24" customHeight="1">
      <c r="A89" s="2"/>
      <c r="B89" s="2"/>
      <c r="C89" s="14"/>
      <c r="D89" s="3"/>
      <c r="E89" s="15"/>
      <c r="F89" s="15"/>
      <c r="G89" s="3"/>
      <c r="H89" s="2"/>
      <c r="I89" s="2"/>
      <c r="J89" s="2"/>
      <c r="K89" s="3"/>
    </row>
    <row r="90" spans="1:11" ht="24" customHeight="1">
      <c r="A90" s="4"/>
      <c r="B90" s="4"/>
      <c r="C90" s="16"/>
      <c r="D90" s="5"/>
      <c r="E90" s="17"/>
      <c r="F90" s="17"/>
      <c r="G90" s="5"/>
      <c r="H90" s="4"/>
      <c r="I90" s="4"/>
      <c r="J90" s="4"/>
      <c r="K90" s="5"/>
    </row>
    <row r="91" spans="1:11" ht="24" customHeight="1">
      <c r="A91" s="2"/>
      <c r="B91" s="2"/>
      <c r="C91" s="14"/>
      <c r="D91" s="3"/>
      <c r="E91" s="15"/>
      <c r="F91" s="15"/>
      <c r="G91" s="3"/>
      <c r="H91" s="2"/>
      <c r="I91" s="2"/>
      <c r="J91" s="2"/>
      <c r="K91" s="3"/>
    </row>
    <row r="92" spans="1:11" ht="24" customHeight="1">
      <c r="A92" s="4"/>
      <c r="B92" s="4"/>
      <c r="C92" s="16"/>
      <c r="D92" s="5"/>
      <c r="E92" s="17"/>
      <c r="F92" s="17"/>
      <c r="G92" s="5"/>
      <c r="H92" s="4"/>
      <c r="I92" s="4"/>
      <c r="J92" s="4"/>
      <c r="K92" s="5"/>
    </row>
    <row r="93" spans="1:11" ht="24" customHeight="1">
      <c r="A93" s="2"/>
      <c r="B93" s="2"/>
      <c r="C93" s="14"/>
      <c r="D93" s="3"/>
      <c r="E93" s="15"/>
      <c r="F93" s="15"/>
      <c r="G93" s="3"/>
      <c r="H93" s="2"/>
      <c r="I93" s="2"/>
      <c r="J93" s="2"/>
      <c r="K93" s="3"/>
    </row>
    <row r="94" spans="1:11" ht="24" customHeight="1">
      <c r="A94" s="4"/>
      <c r="B94" s="4"/>
      <c r="C94" s="16"/>
      <c r="D94" s="5"/>
      <c r="E94" s="17"/>
      <c r="F94" s="17"/>
      <c r="G94" s="5"/>
      <c r="H94" s="4"/>
      <c r="I94" s="4"/>
      <c r="J94" s="4"/>
      <c r="K94" s="5"/>
    </row>
    <row r="95" spans="1:11" ht="24" customHeight="1">
      <c r="A95" s="2"/>
      <c r="B95" s="2"/>
      <c r="C95" s="14"/>
      <c r="D95" s="3"/>
      <c r="E95" s="15"/>
      <c r="F95" s="15"/>
      <c r="G95" s="3"/>
      <c r="H95" s="2"/>
      <c r="I95" s="2"/>
      <c r="J95" s="2"/>
      <c r="K95" s="3"/>
    </row>
    <row r="96" spans="1:11" ht="24" customHeight="1">
      <c r="A96" s="4"/>
      <c r="B96" s="4"/>
      <c r="C96" s="16"/>
      <c r="D96" s="5"/>
      <c r="E96" s="17"/>
      <c r="F96" s="17"/>
      <c r="G96" s="5"/>
      <c r="H96" s="4"/>
      <c r="I96" s="4"/>
      <c r="J96" s="4"/>
      <c r="K96" s="5"/>
    </row>
    <row r="97" spans="1:11" ht="24" customHeight="1">
      <c r="A97" s="2"/>
      <c r="B97" s="2"/>
      <c r="C97" s="14"/>
      <c r="D97" s="3"/>
      <c r="E97" s="15"/>
      <c r="F97" s="15"/>
      <c r="G97" s="3"/>
      <c r="H97" s="2"/>
      <c r="I97" s="2"/>
      <c r="J97" s="2"/>
      <c r="K97" s="3"/>
    </row>
    <row r="98" spans="1:11" ht="24" customHeight="1">
      <c r="A98" s="4"/>
      <c r="B98" s="4"/>
      <c r="C98" s="16"/>
      <c r="D98" s="5"/>
      <c r="E98" s="17"/>
      <c r="F98" s="17"/>
      <c r="G98" s="5"/>
      <c r="H98" s="4"/>
      <c r="I98" s="4"/>
      <c r="J98" s="4"/>
      <c r="K98" s="5"/>
    </row>
    <row r="99" spans="1:11" ht="24" customHeight="1">
      <c r="A99" s="2"/>
      <c r="B99" s="2"/>
      <c r="C99" s="14"/>
      <c r="D99" s="3"/>
      <c r="E99" s="15"/>
      <c r="F99" s="15"/>
      <c r="G99" s="3"/>
      <c r="H99" s="2"/>
      <c r="I99" s="2"/>
      <c r="J99" s="2"/>
      <c r="K99" s="3"/>
    </row>
    <row r="100" spans="1:11" ht="24" customHeight="1">
      <c r="A100" s="4"/>
      <c r="B100" s="4"/>
      <c r="C100" s="16"/>
      <c r="D100" s="5"/>
      <c r="E100" s="17"/>
      <c r="F100" s="17"/>
      <c r="G100" s="5"/>
      <c r="H100" s="4"/>
      <c r="I100" s="4"/>
      <c r="J100" s="4"/>
      <c r="K100" s="5"/>
    </row>
    <row r="101" spans="1:11" ht="24" customHeight="1">
      <c r="A101" s="2"/>
      <c r="B101" s="2"/>
      <c r="C101" s="14"/>
      <c r="D101" s="3"/>
      <c r="E101" s="15"/>
      <c r="F101" s="15"/>
      <c r="G101" s="3"/>
      <c r="H101" s="2"/>
      <c r="I101" s="2"/>
      <c r="J101" s="2"/>
      <c r="K101" s="3"/>
    </row>
    <row r="102" spans="1:11" ht="24" customHeight="1">
      <c r="A102" s="4"/>
      <c r="B102" s="4"/>
      <c r="C102" s="16"/>
      <c r="D102" s="5"/>
      <c r="E102" s="17"/>
      <c r="F102" s="17"/>
      <c r="G102" s="5"/>
      <c r="H102" s="4"/>
      <c r="I102" s="4"/>
      <c r="J102" s="4"/>
      <c r="K102" s="5"/>
    </row>
  </sheetData>
  <autoFilter ref="A2:K102" xr:uid="{00000000-0009-0000-0000-000001000000}"/>
  <dataValidations count="4">
    <dataValidation type="list" allowBlank="1" showInputMessage="1" showErrorMessage="1" sqref="D3:D102" xr:uid="{00000000-0002-0000-0100-000000000000}">
      <formula1>"月額,年額"</formula1>
    </dataValidation>
    <dataValidation type="list" allowBlank="1" showInputMessage="1" showErrorMessage="1" sqref="G3:G102" xr:uid="{00000000-0002-0000-0100-000001000000}">
      <formula1>"あり,なし,不明"</formula1>
    </dataValidation>
    <dataValidation type="list" allowBlank="1" showInputMessage="1" showErrorMessage="1" sqref="I3:I102" xr:uid="{00000000-0002-0000-0100-000002000000}">
      <formula1>"未判断,継続,見直す,解約,保留"</formula1>
    </dataValidation>
    <dataValidation type="list" allowBlank="1" showInputMessage="1" showErrorMessage="1" sqref="K3:K102" xr:uid="{00000000-0002-0000-0100-000003000000}">
      <formula1>"契約中,終了済み"</formula1>
    </dataValidation>
  </dataValidations>
  <pageMargins left="0.7" right="0.7" top="0.75" bottom="0.75" header="0.3" footer="0.3"/>
  <pageSetup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K102"/>
  <sheetViews>
    <sheetView showGridLines="0" zoomScale="90" workbookViewId="0">
      <pane ySplit="2" topLeftCell="A3" activePane="bottomLeft" state="frozen"/>
      <selection pane="bottomLeft" activeCell="H1" sqref="G1:H1"/>
    </sheetView>
  </sheetViews>
  <sheetFormatPr defaultRowHeight="15.75"/>
  <cols>
    <col min="1" max="1" width="25" style="10" customWidth="1"/>
    <col min="2" max="2" width="18" style="10" customWidth="1"/>
    <col min="3" max="3" width="10.75" style="10" bestFit="1" customWidth="1"/>
    <col min="4" max="4" width="9.375" style="10" customWidth="1"/>
    <col min="5" max="5" width="18" style="10" customWidth="1"/>
    <col min="6" max="6" width="9.75" style="10" bestFit="1" customWidth="1"/>
    <col min="7" max="7" width="8.125" style="10" customWidth="1"/>
    <col min="8" max="8" width="18" style="10" customWidth="1"/>
    <col min="9" max="9" width="13" style="10" customWidth="1"/>
    <col min="10" max="10" width="22.25" style="10" customWidth="1"/>
    <col min="11" max="11" width="13" style="10" customWidth="1"/>
  </cols>
  <sheetData>
    <row r="1" spans="1:11" ht="33.950000000000003" customHeight="1">
      <c r="A1" s="49" t="s">
        <v>46</v>
      </c>
      <c r="B1" s="49"/>
      <c r="C1" s="49"/>
      <c r="D1" s="49"/>
      <c r="E1" s="49"/>
      <c r="F1" s="49"/>
      <c r="G1" s="49"/>
      <c r="H1" s="49"/>
      <c r="I1" s="49"/>
      <c r="J1" s="49"/>
      <c r="K1" s="49"/>
    </row>
    <row r="2" spans="1:11" ht="38.1" customHeight="1">
      <c r="A2" s="50" t="s">
        <v>15</v>
      </c>
      <c r="B2" s="50" t="s">
        <v>16</v>
      </c>
      <c r="C2" s="50" t="s">
        <v>19</v>
      </c>
      <c r="D2" s="50" t="s">
        <v>47</v>
      </c>
      <c r="E2" s="50" t="s">
        <v>48</v>
      </c>
      <c r="F2" s="50" t="s">
        <v>20</v>
      </c>
      <c r="G2" s="50" t="s">
        <v>49</v>
      </c>
      <c r="H2" s="50" t="s">
        <v>50</v>
      </c>
      <c r="I2" s="50" t="s">
        <v>23</v>
      </c>
      <c r="J2" s="50" t="s">
        <v>51</v>
      </c>
      <c r="K2" s="50" t="s">
        <v>25</v>
      </c>
    </row>
    <row r="3" spans="1:11" ht="24" customHeight="1">
      <c r="A3" s="2" t="str">
        <f>IF('02｜契約一覧'!A3="","",'02｜契約一覧'!A3)</f>
        <v>Sample Design Pro</v>
      </c>
      <c r="B3" s="2" t="str">
        <f>IF(A3="","",'02｜契約一覧'!B3)</f>
        <v>架空の提供元</v>
      </c>
      <c r="C3" s="15">
        <f>IF(OR(A3="",'02｜契約一覧'!E3=""),"",'02｜契約一覧'!E3)</f>
        <v>46310</v>
      </c>
      <c r="D3" s="18">
        <f ca="1">IF(OR(A3="",C3=""),"",C3-'01｜ダッシュボード'!$B$3)</f>
        <v>2</v>
      </c>
      <c r="E3" s="2" t="str">
        <f ca="1">IF(A3="","",IF(K3&lt;&gt;"契約中","対象外",IF(C3="","更新日未入力",IF(D3&lt;0,"更新日超過",IF(D3=0,"更新日当日",IF(D3&lt;=7,"更新7日以内",IF(D3&lt;=30,"更新30日以内","通常")))))))</f>
        <v>更新7日以内</v>
      </c>
      <c r="F3" s="15">
        <f>IF(OR(A3="",'02｜契約一覧'!F3=""),"",'02｜契約一覧'!F3)</f>
        <v>46307</v>
      </c>
      <c r="G3" s="18">
        <f ca="1">IF(OR(A3="",F3=""),"",F3-'01｜ダッシュボード'!$B$3)</f>
        <v>-1</v>
      </c>
      <c r="H3" s="2" t="str">
        <f ca="1">IF(A3="","",IF(K3&lt;&gt;"契約中","対象外",IF(F3="","期限未設定",IF(G3&lt;0,"期限超過",IF(G3=0,"期限当日",IF(G3&lt;=7,"期限7日以内",IF(G3&lt;=30,"期限30日以内","通常")))))))</f>
        <v>期限超過</v>
      </c>
      <c r="I3" s="2" t="str">
        <f>IF(A3="","",'02｜契約一覧'!I3)</f>
        <v>未判断</v>
      </c>
      <c r="J3" s="2" t="str">
        <f ca="1">IF(A3="","",IF(K3&lt;&gt;"契約中","対象外",IF(AND(F3&lt;&gt;"",C3&lt;&gt;"",F3&gt;C3),"日付不整合",IF(AND(I3="未判断",D3&gt;=0,D3&lt;=90),"更新判断が必要",IF(AND(I3="未判断",D3&lt;0),"更新日を確認","")))))</f>
        <v>更新判断が必要</v>
      </c>
      <c r="K3" s="3" t="str">
        <f>IF(A3="","",'02｜契約一覧'!K3)</f>
        <v>契約中</v>
      </c>
    </row>
    <row r="4" spans="1:11" ht="24" customHeight="1">
      <c r="A4" s="4" t="str">
        <f>IF('02｜契約一覧'!A4="","",'02｜契約一覧'!A4)</f>
        <v>Sample Cloud</v>
      </c>
      <c r="B4" s="4" t="str">
        <f>IF(A4="","",'02｜契約一覧'!B4)</f>
        <v>架空の提供元</v>
      </c>
      <c r="C4" s="17">
        <f>IF(OR(A4="",'02｜契約一覧'!E4=""),"",'02｜契約一覧'!E4)</f>
        <v>46336</v>
      </c>
      <c r="D4" s="19">
        <f ca="1">IF(OR(A4="",C4=""),"",C4-'01｜ダッシュボード'!$B$3)</f>
        <v>28</v>
      </c>
      <c r="E4" s="4" t="str">
        <f ca="1">IF(A4="","",IF(K4&lt;&gt;"契約中","対象外",IF(C4="","更新日未入力",IF(D4&lt;0,"更新日超過",IF(D4=0,"更新日当日",IF(D4&lt;=7,"更新7日以内",IF(D4&lt;=30,"更新30日以内","通常")))))))</f>
        <v>更新30日以内</v>
      </c>
      <c r="F4" s="17">
        <f>IF(OR(A4="",'02｜契約一覧'!F4=""),"",'02｜契約一覧'!F4)</f>
        <v>46329</v>
      </c>
      <c r="G4" s="19">
        <f ca="1">IF(OR(A4="",F4=""),"",F4-'01｜ダッシュボード'!$B$3)</f>
        <v>21</v>
      </c>
      <c r="H4" s="4" t="str">
        <f ca="1">IF(A4="","",IF(K4&lt;&gt;"契約中","対象外",IF(F4="","期限未設定",IF(G4&lt;0,"期限超過",IF(G4=0,"期限当日",IF(G4&lt;=7,"期限7日以内",IF(G4&lt;=30,"期限30日以内","通常")))))))</f>
        <v>期限30日以内</v>
      </c>
      <c r="I4" s="4" t="str">
        <f>IF(A4="","",'02｜契約一覧'!I4)</f>
        <v>見直す</v>
      </c>
      <c r="J4" s="4" t="str">
        <f ca="1">IF(A4="","",IF(K4&lt;&gt;"契約中","対象外",IF(AND(F4&lt;&gt;"",C4&lt;&gt;"",F4&gt;C4),"日付不整合",IF(AND(I4="未判断",D4&gt;=0,D4&lt;=90),"更新判断が必要",IF(AND(I4="未判断",D4&lt;0),"更新日を確認","")))))</f>
        <v/>
      </c>
      <c r="K4" s="5" t="str">
        <f>IF(A4="","",'02｜契約一覧'!K4)</f>
        <v>契約中</v>
      </c>
    </row>
    <row r="5" spans="1:11" ht="24" customHeight="1">
      <c r="A5" s="2" t="str">
        <f>IF('02｜契約一覧'!A5="","",'02｜契約一覧'!A5)</f>
        <v>Sample Notes</v>
      </c>
      <c r="B5" s="2" t="str">
        <f>IF(A5="","",'02｜契約一覧'!B5)</f>
        <v>架空の提供元</v>
      </c>
      <c r="C5" s="15">
        <f>IF(OR(A5="",'02｜契約一覧'!E5=""),"",'02｜契約一覧'!E5)</f>
        <v>46376</v>
      </c>
      <c r="D5" s="18">
        <f ca="1">IF(OR(A5="",C5=""),"",C5-'01｜ダッシュボード'!$B$3)</f>
        <v>68</v>
      </c>
      <c r="E5" s="2" t="str">
        <f ca="1">IF(A5="","",IF(K5&lt;&gt;"契約中","対象外",IF(C5="","更新日未入力",IF(D5&lt;0,"更新日超過",IF(D5=0,"更新日当日",IF(D5&lt;=7,"更新7日以内",IF(D5&lt;=30,"更新30日以内","通常")))))))</f>
        <v>通常</v>
      </c>
      <c r="F5" s="15" t="str">
        <f>IF(OR(A5="",'02｜契約一覧'!F5=""),"",'02｜契約一覧'!F5)</f>
        <v/>
      </c>
      <c r="G5" s="18" t="str">
        <f>IF(OR(A5="",F5=""),"",F5-'01｜ダッシュボード'!$B$3)</f>
        <v/>
      </c>
      <c r="H5" s="2" t="str">
        <f>IF(A5="","",IF(K5&lt;&gt;"契約中","対象外",IF(F5="","期限未設定",IF(G5&lt;0,"期限超過",IF(G5=0,"期限当日",IF(G5&lt;=7,"期限7日以内",IF(G5&lt;=30,"期限30日以内","通常")))))))</f>
        <v>期限未設定</v>
      </c>
      <c r="I5" s="2" t="str">
        <f>IF(A5="","",'02｜契約一覧'!I5)</f>
        <v>継続</v>
      </c>
      <c r="J5" s="2" t="str">
        <f ca="1">IF(A5="","",IF(K5&lt;&gt;"契約中","対象外",IF(AND(F5&lt;&gt;"",C5&lt;&gt;"",F5&gt;C5),"日付不整合",IF(AND(I5="未判断",D5&gt;=0,D5&lt;=90),"更新判断が必要",IF(AND(I5="未判断",D5&lt;0),"更新日を確認","")))))</f>
        <v/>
      </c>
      <c r="K5" s="3" t="str">
        <f>IF(A5="","",'02｜契約一覧'!K5)</f>
        <v>契約中</v>
      </c>
    </row>
    <row r="6" spans="1:11" ht="24" customHeight="1">
      <c r="A6" s="4" t="str">
        <f>IF('02｜契約一覧'!A6="","",'02｜契約一覧'!A6)</f>
        <v>Sample Archive</v>
      </c>
      <c r="B6" s="4" t="str">
        <f>IF(A6="","",'02｜契約一覧'!B6)</f>
        <v>架空の提供元</v>
      </c>
      <c r="C6" s="17">
        <f>IF(OR(A6="",'02｜契約一覧'!E6=""),"",'02｜契約一覧'!E6)</f>
        <v>46295</v>
      </c>
      <c r="D6" s="19">
        <f ca="1">IF(OR(A6="",C6=""),"",C6-'01｜ダッシュボード'!$B$3)</f>
        <v>-13</v>
      </c>
      <c r="E6" s="4" t="str">
        <f>IF(A6="","",IF(K6&lt;&gt;"契約中","対象外",IF(C6="","更新日未入力",IF(D6&lt;0,"更新日超過",IF(D6=0,"更新日当日",IF(D6&lt;=7,"更新7日以内",IF(D6&lt;=30,"更新30日以内","通常")))))))</f>
        <v>対象外</v>
      </c>
      <c r="F6" s="17">
        <f>IF(OR(A6="",'02｜契約一覧'!F6=""),"",'02｜契約一覧'!F6)</f>
        <v>46285</v>
      </c>
      <c r="G6" s="19">
        <f ca="1">IF(OR(A6="",F6=""),"",F6-'01｜ダッシュボード'!$B$3)</f>
        <v>-23</v>
      </c>
      <c r="H6" s="4" t="str">
        <f>IF(A6="","",IF(K6&lt;&gt;"契約中","対象外",IF(F6="","期限未設定",IF(G6&lt;0,"期限超過",IF(G6=0,"期限当日",IF(G6&lt;=7,"期限7日以内",IF(G6&lt;=30,"期限30日以内","通常")))))))</f>
        <v>対象外</v>
      </c>
      <c r="I6" s="4" t="str">
        <f>IF(A6="","",'02｜契約一覧'!I6)</f>
        <v>解約</v>
      </c>
      <c r="J6" s="4" t="str">
        <f>IF(A6="","",IF(K6&lt;&gt;"契約中","対象外",IF(AND(F6&lt;&gt;"",C6&lt;&gt;"",F6&gt;C6),"日付不整合",IF(AND(I6="未判断",D6&gt;=0,D6&lt;=90),"更新判断が必要",IF(AND(I6="未判断",D6&lt;0),"更新日を確認","")))))</f>
        <v>対象外</v>
      </c>
      <c r="K6" s="5" t="str">
        <f>IF(A6="","",'02｜契約一覧'!K6)</f>
        <v>終了済み</v>
      </c>
    </row>
    <row r="7" spans="1:11" ht="24" customHeight="1">
      <c r="A7" s="2" t="str">
        <f>IF('02｜契約一覧'!A7="","",'02｜契約一覧'!A7)</f>
        <v/>
      </c>
      <c r="B7" s="2" t="str">
        <f>IF(A7="","",'02｜契約一覧'!B7)</f>
        <v/>
      </c>
      <c r="C7" s="15" t="str">
        <f>IF(OR(A7="",'02｜契約一覧'!E7=""),"",'02｜契約一覧'!E7)</f>
        <v/>
      </c>
      <c r="D7" s="18" t="str">
        <f>IF(OR(A7="",C7=""),"",C7-'01｜ダッシュボード'!$B$3)</f>
        <v/>
      </c>
      <c r="E7" s="2" t="str">
        <f>IF(A7="","",IF(K7&lt;&gt;"契約中","対象外",IF(C7="","更新日未入力",IF(D7&lt;0,"更新日超過",IF(D7=0,"更新日当日",IF(D7&lt;=7,"更新7日以内",IF(D7&lt;=30,"更新30日以内","通常")))))))</f>
        <v/>
      </c>
      <c r="F7" s="15" t="str">
        <f>IF(OR(A7="",'02｜契約一覧'!F7=""),"",'02｜契約一覧'!F7)</f>
        <v/>
      </c>
      <c r="G7" s="18" t="str">
        <f>IF(OR(A7="",F7=""),"",F7-'01｜ダッシュボード'!$B$3)</f>
        <v/>
      </c>
      <c r="H7" s="2" t="str">
        <f>IF(A7="","",IF(K7&lt;&gt;"契約中","対象外",IF(F7="","期限未設定",IF(G7&lt;0,"期限超過",IF(G7=0,"期限当日",IF(G7&lt;=7,"期限7日以内",IF(G7&lt;=30,"期限30日以内","通常")))))))</f>
        <v/>
      </c>
      <c r="I7" s="2" t="str">
        <f>IF(A7="","",'02｜契約一覧'!I7)</f>
        <v/>
      </c>
      <c r="J7" s="2" t="str">
        <f>IF(A7="","",IF(K7&lt;&gt;"契約中","対象外",IF(AND(F7&lt;&gt;"",C7&lt;&gt;"",F7&gt;C7),"日付不整合",IF(AND(I7="未判断",D7&gt;=0,D7&lt;=90),"更新判断が必要",IF(AND(I7="未判断",D7&lt;0),"更新日を確認","")))))</f>
        <v/>
      </c>
      <c r="K7" s="3" t="str">
        <f>IF(A7="","",'02｜契約一覧'!K7)</f>
        <v/>
      </c>
    </row>
    <row r="8" spans="1:11" ht="24" customHeight="1">
      <c r="A8" s="4" t="str">
        <f>IF('02｜契約一覧'!A8="","",'02｜契約一覧'!A8)</f>
        <v/>
      </c>
      <c r="B8" s="4" t="str">
        <f>IF(A8="","",'02｜契約一覧'!B8)</f>
        <v/>
      </c>
      <c r="C8" s="17" t="str">
        <f>IF(OR(A8="",'02｜契約一覧'!E8=""),"",'02｜契約一覧'!E8)</f>
        <v/>
      </c>
      <c r="D8" s="19" t="str">
        <f>IF(OR(A8="",C8=""),"",C8-'01｜ダッシュボード'!$B$3)</f>
        <v/>
      </c>
      <c r="E8" s="4" t="str">
        <f>IF(A8="","",IF(K8&lt;&gt;"契約中","対象外",IF(C8="","更新日未入力",IF(D8&lt;0,"更新日超過",IF(D8=0,"更新日当日",IF(D8&lt;=7,"更新7日以内",IF(D8&lt;=30,"更新30日以内","通常")))))))</f>
        <v/>
      </c>
      <c r="F8" s="17" t="str">
        <f>IF(OR(A8="",'02｜契約一覧'!F8=""),"",'02｜契約一覧'!F8)</f>
        <v/>
      </c>
      <c r="G8" s="19" t="str">
        <f>IF(OR(A8="",F8=""),"",F8-'01｜ダッシュボード'!$B$3)</f>
        <v/>
      </c>
      <c r="H8" s="4" t="str">
        <f>IF(A8="","",IF(K8&lt;&gt;"契約中","対象外",IF(F8="","期限未設定",IF(G8&lt;0,"期限超過",IF(G8=0,"期限当日",IF(G8&lt;=7,"期限7日以内",IF(G8&lt;=30,"期限30日以内","通常")))))))</f>
        <v/>
      </c>
      <c r="I8" s="4" t="str">
        <f>IF(A8="","",'02｜契約一覧'!I8)</f>
        <v/>
      </c>
      <c r="J8" s="4" t="str">
        <f>IF(A8="","",IF(K8&lt;&gt;"契約中","対象外",IF(AND(F8&lt;&gt;"",C8&lt;&gt;"",F8&gt;C8),"日付不整合",IF(AND(I8="未判断",D8&gt;=0,D8&lt;=90),"更新判断が必要",IF(AND(I8="未判断",D8&lt;0),"更新日を確認","")))))</f>
        <v/>
      </c>
      <c r="K8" s="5" t="str">
        <f>IF(A8="","",'02｜契約一覧'!K8)</f>
        <v/>
      </c>
    </row>
    <row r="9" spans="1:11" ht="24" customHeight="1">
      <c r="A9" s="2" t="str">
        <f>IF('02｜契約一覧'!A9="","",'02｜契約一覧'!A9)</f>
        <v/>
      </c>
      <c r="B9" s="2" t="str">
        <f>IF(A9="","",'02｜契約一覧'!B9)</f>
        <v/>
      </c>
      <c r="C9" s="15" t="str">
        <f>IF(OR(A9="",'02｜契約一覧'!E9=""),"",'02｜契約一覧'!E9)</f>
        <v/>
      </c>
      <c r="D9" s="18" t="str">
        <f>IF(OR(A9="",C9=""),"",C9-'01｜ダッシュボード'!$B$3)</f>
        <v/>
      </c>
      <c r="E9" s="2" t="str">
        <f>IF(A9="","",IF(K9&lt;&gt;"契約中","対象外",IF(C9="","更新日未入力",IF(D9&lt;0,"更新日超過",IF(D9=0,"更新日当日",IF(D9&lt;=7,"更新7日以内",IF(D9&lt;=30,"更新30日以内","通常")))))))</f>
        <v/>
      </c>
      <c r="F9" s="15" t="str">
        <f>IF(OR(A9="",'02｜契約一覧'!F9=""),"",'02｜契約一覧'!F9)</f>
        <v/>
      </c>
      <c r="G9" s="18" t="str">
        <f>IF(OR(A9="",F9=""),"",F9-'01｜ダッシュボード'!$B$3)</f>
        <v/>
      </c>
      <c r="H9" s="2" t="str">
        <f>IF(A9="","",IF(K9&lt;&gt;"契約中","対象外",IF(F9="","期限未設定",IF(G9&lt;0,"期限超過",IF(G9=0,"期限当日",IF(G9&lt;=7,"期限7日以内",IF(G9&lt;=30,"期限30日以内","通常")))))))</f>
        <v/>
      </c>
      <c r="I9" s="2" t="str">
        <f>IF(A9="","",'02｜契約一覧'!I9)</f>
        <v/>
      </c>
      <c r="J9" s="2" t="str">
        <f>IF(A9="","",IF(K9&lt;&gt;"契約中","対象外",IF(AND(F9&lt;&gt;"",C9&lt;&gt;"",F9&gt;C9),"日付不整合",IF(AND(I9="未判断",D9&gt;=0,D9&lt;=90),"更新判断が必要",IF(AND(I9="未判断",D9&lt;0),"更新日を確認","")))))</f>
        <v/>
      </c>
      <c r="K9" s="3" t="str">
        <f>IF(A9="","",'02｜契約一覧'!K9)</f>
        <v/>
      </c>
    </row>
    <row r="10" spans="1:11" ht="24" customHeight="1">
      <c r="A10" s="4" t="str">
        <f>IF('02｜契約一覧'!A10="","",'02｜契約一覧'!A10)</f>
        <v/>
      </c>
      <c r="B10" s="4" t="str">
        <f>IF(A10="","",'02｜契約一覧'!B10)</f>
        <v/>
      </c>
      <c r="C10" s="17" t="str">
        <f>IF(OR(A10="",'02｜契約一覧'!E10=""),"",'02｜契約一覧'!E10)</f>
        <v/>
      </c>
      <c r="D10" s="19" t="str">
        <f>IF(OR(A10="",C10=""),"",C10-'01｜ダッシュボード'!$B$3)</f>
        <v/>
      </c>
      <c r="E10" s="4" t="str">
        <f>IF(A10="","",IF(K10&lt;&gt;"契約中","対象外",IF(C10="","更新日未入力",IF(D10&lt;0,"更新日超過",IF(D10=0,"更新日当日",IF(D10&lt;=7,"更新7日以内",IF(D10&lt;=30,"更新30日以内","通常")))))))</f>
        <v/>
      </c>
      <c r="F10" s="17" t="str">
        <f>IF(OR(A10="",'02｜契約一覧'!F10=""),"",'02｜契約一覧'!F10)</f>
        <v/>
      </c>
      <c r="G10" s="19" t="str">
        <f>IF(OR(A10="",F10=""),"",F10-'01｜ダッシュボード'!$B$3)</f>
        <v/>
      </c>
      <c r="H10" s="4" t="str">
        <f>IF(A10="","",IF(K10&lt;&gt;"契約中","対象外",IF(F10="","期限未設定",IF(G10&lt;0,"期限超過",IF(G10=0,"期限当日",IF(G10&lt;=7,"期限7日以内",IF(G10&lt;=30,"期限30日以内","通常")))))))</f>
        <v/>
      </c>
      <c r="I10" s="4" t="str">
        <f>IF(A10="","",'02｜契約一覧'!I10)</f>
        <v/>
      </c>
      <c r="J10" s="4" t="str">
        <f>IF(A10="","",IF(K10&lt;&gt;"契約中","対象外",IF(AND(F10&lt;&gt;"",C10&lt;&gt;"",F10&gt;C10),"日付不整合",IF(AND(I10="未判断",D10&gt;=0,D10&lt;=90),"更新判断が必要",IF(AND(I10="未判断",D10&lt;0),"更新日を確認","")))))</f>
        <v/>
      </c>
      <c r="K10" s="5" t="str">
        <f>IF(A10="","",'02｜契約一覧'!K10)</f>
        <v/>
      </c>
    </row>
    <row r="11" spans="1:11" ht="24" customHeight="1">
      <c r="A11" s="2" t="str">
        <f>IF('02｜契約一覧'!A11="","",'02｜契約一覧'!A11)</f>
        <v/>
      </c>
      <c r="B11" s="2" t="str">
        <f>IF(A11="","",'02｜契約一覧'!B11)</f>
        <v/>
      </c>
      <c r="C11" s="15" t="str">
        <f>IF(OR(A11="",'02｜契約一覧'!E11=""),"",'02｜契約一覧'!E11)</f>
        <v/>
      </c>
      <c r="D11" s="18" t="str">
        <f>IF(OR(A11="",C11=""),"",C11-'01｜ダッシュボード'!$B$3)</f>
        <v/>
      </c>
      <c r="E11" s="2" t="str">
        <f>IF(A11="","",IF(K11&lt;&gt;"契約中","対象外",IF(C11="","更新日未入力",IF(D11&lt;0,"更新日超過",IF(D11=0,"更新日当日",IF(D11&lt;=7,"更新7日以内",IF(D11&lt;=30,"更新30日以内","通常")))))))</f>
        <v/>
      </c>
      <c r="F11" s="15" t="str">
        <f>IF(OR(A11="",'02｜契約一覧'!F11=""),"",'02｜契約一覧'!F11)</f>
        <v/>
      </c>
      <c r="G11" s="18" t="str">
        <f>IF(OR(A11="",F11=""),"",F11-'01｜ダッシュボード'!$B$3)</f>
        <v/>
      </c>
      <c r="H11" s="2" t="str">
        <f>IF(A11="","",IF(K11&lt;&gt;"契約中","対象外",IF(F11="","期限未設定",IF(G11&lt;0,"期限超過",IF(G11=0,"期限当日",IF(G11&lt;=7,"期限7日以内",IF(G11&lt;=30,"期限30日以内","通常")))))))</f>
        <v/>
      </c>
      <c r="I11" s="2" t="str">
        <f>IF(A11="","",'02｜契約一覧'!I11)</f>
        <v/>
      </c>
      <c r="J11" s="2" t="str">
        <f>IF(A11="","",IF(K11&lt;&gt;"契約中","対象外",IF(AND(F11&lt;&gt;"",C11&lt;&gt;"",F11&gt;C11),"日付不整合",IF(AND(I11="未判断",D11&gt;=0,D11&lt;=90),"更新判断が必要",IF(AND(I11="未判断",D11&lt;0),"更新日を確認","")))))</f>
        <v/>
      </c>
      <c r="K11" s="3" t="str">
        <f>IF(A11="","",'02｜契約一覧'!K11)</f>
        <v/>
      </c>
    </row>
    <row r="12" spans="1:11" ht="24" customHeight="1">
      <c r="A12" s="4" t="str">
        <f>IF('02｜契約一覧'!A12="","",'02｜契約一覧'!A12)</f>
        <v/>
      </c>
      <c r="B12" s="4" t="str">
        <f>IF(A12="","",'02｜契約一覧'!B12)</f>
        <v/>
      </c>
      <c r="C12" s="17" t="str">
        <f>IF(OR(A12="",'02｜契約一覧'!E12=""),"",'02｜契約一覧'!E12)</f>
        <v/>
      </c>
      <c r="D12" s="19" t="str">
        <f>IF(OR(A12="",C12=""),"",C12-'01｜ダッシュボード'!$B$3)</f>
        <v/>
      </c>
      <c r="E12" s="4" t="str">
        <f>IF(A12="","",IF(K12&lt;&gt;"契約中","対象外",IF(C12="","更新日未入力",IF(D12&lt;0,"更新日超過",IF(D12=0,"更新日当日",IF(D12&lt;=7,"更新7日以内",IF(D12&lt;=30,"更新30日以内","通常")))))))</f>
        <v/>
      </c>
      <c r="F12" s="17" t="str">
        <f>IF(OR(A12="",'02｜契約一覧'!F12=""),"",'02｜契約一覧'!F12)</f>
        <v/>
      </c>
      <c r="G12" s="19" t="str">
        <f>IF(OR(A12="",F12=""),"",F12-'01｜ダッシュボード'!$B$3)</f>
        <v/>
      </c>
      <c r="H12" s="4" t="str">
        <f>IF(A12="","",IF(K12&lt;&gt;"契約中","対象外",IF(F12="","期限未設定",IF(G12&lt;0,"期限超過",IF(G12=0,"期限当日",IF(G12&lt;=7,"期限7日以内",IF(G12&lt;=30,"期限30日以内","通常")))))))</f>
        <v/>
      </c>
      <c r="I12" s="4" t="str">
        <f>IF(A12="","",'02｜契約一覧'!I12)</f>
        <v/>
      </c>
      <c r="J12" s="4" t="str">
        <f>IF(A12="","",IF(K12&lt;&gt;"契約中","対象外",IF(AND(F12&lt;&gt;"",C12&lt;&gt;"",F12&gt;C12),"日付不整合",IF(AND(I12="未判断",D12&gt;=0,D12&lt;=90),"更新判断が必要",IF(AND(I12="未判断",D12&lt;0),"更新日を確認","")))))</f>
        <v/>
      </c>
      <c r="K12" s="5" t="str">
        <f>IF(A12="","",'02｜契約一覧'!K12)</f>
        <v/>
      </c>
    </row>
    <row r="13" spans="1:11" ht="24" customHeight="1">
      <c r="A13" s="2" t="str">
        <f>IF('02｜契約一覧'!A13="","",'02｜契約一覧'!A13)</f>
        <v/>
      </c>
      <c r="B13" s="2" t="str">
        <f>IF(A13="","",'02｜契約一覧'!B13)</f>
        <v/>
      </c>
      <c r="C13" s="15" t="str">
        <f>IF(OR(A13="",'02｜契約一覧'!E13=""),"",'02｜契約一覧'!E13)</f>
        <v/>
      </c>
      <c r="D13" s="18" t="str">
        <f>IF(OR(A13="",C13=""),"",C13-'01｜ダッシュボード'!$B$3)</f>
        <v/>
      </c>
      <c r="E13" s="2" t="str">
        <f>IF(A13="","",IF(K13&lt;&gt;"契約中","対象外",IF(C13="","更新日未入力",IF(D13&lt;0,"更新日超過",IF(D13=0,"更新日当日",IF(D13&lt;=7,"更新7日以内",IF(D13&lt;=30,"更新30日以内","通常")))))))</f>
        <v/>
      </c>
      <c r="F13" s="15" t="str">
        <f>IF(OR(A13="",'02｜契約一覧'!F13=""),"",'02｜契約一覧'!F13)</f>
        <v/>
      </c>
      <c r="G13" s="18" t="str">
        <f>IF(OR(A13="",F13=""),"",F13-'01｜ダッシュボード'!$B$3)</f>
        <v/>
      </c>
      <c r="H13" s="2" t="str">
        <f>IF(A13="","",IF(K13&lt;&gt;"契約中","対象外",IF(F13="","期限未設定",IF(G13&lt;0,"期限超過",IF(G13=0,"期限当日",IF(G13&lt;=7,"期限7日以内",IF(G13&lt;=30,"期限30日以内","通常")))))))</f>
        <v/>
      </c>
      <c r="I13" s="2" t="str">
        <f>IF(A13="","",'02｜契約一覧'!I13)</f>
        <v/>
      </c>
      <c r="J13" s="2" t="str">
        <f>IF(A13="","",IF(K13&lt;&gt;"契約中","対象外",IF(AND(F13&lt;&gt;"",C13&lt;&gt;"",F13&gt;C13),"日付不整合",IF(AND(I13="未判断",D13&gt;=0,D13&lt;=90),"更新判断が必要",IF(AND(I13="未判断",D13&lt;0),"更新日を確認","")))))</f>
        <v/>
      </c>
      <c r="K13" s="3" t="str">
        <f>IF(A13="","",'02｜契約一覧'!K13)</f>
        <v/>
      </c>
    </row>
    <row r="14" spans="1:11" ht="24" customHeight="1">
      <c r="A14" s="4" t="str">
        <f>IF('02｜契約一覧'!A14="","",'02｜契約一覧'!A14)</f>
        <v/>
      </c>
      <c r="B14" s="4" t="str">
        <f>IF(A14="","",'02｜契約一覧'!B14)</f>
        <v/>
      </c>
      <c r="C14" s="17" t="str">
        <f>IF(OR(A14="",'02｜契約一覧'!E14=""),"",'02｜契約一覧'!E14)</f>
        <v/>
      </c>
      <c r="D14" s="19" t="str">
        <f>IF(OR(A14="",C14=""),"",C14-'01｜ダッシュボード'!$B$3)</f>
        <v/>
      </c>
      <c r="E14" s="4" t="str">
        <f>IF(A14="","",IF(K14&lt;&gt;"契約中","対象外",IF(C14="","更新日未入力",IF(D14&lt;0,"更新日超過",IF(D14=0,"更新日当日",IF(D14&lt;=7,"更新7日以内",IF(D14&lt;=30,"更新30日以内","通常")))))))</f>
        <v/>
      </c>
      <c r="F14" s="17" t="str">
        <f>IF(OR(A14="",'02｜契約一覧'!F14=""),"",'02｜契約一覧'!F14)</f>
        <v/>
      </c>
      <c r="G14" s="19" t="str">
        <f>IF(OR(A14="",F14=""),"",F14-'01｜ダッシュボード'!$B$3)</f>
        <v/>
      </c>
      <c r="H14" s="4" t="str">
        <f>IF(A14="","",IF(K14&lt;&gt;"契約中","対象外",IF(F14="","期限未設定",IF(G14&lt;0,"期限超過",IF(G14=0,"期限当日",IF(G14&lt;=7,"期限7日以内",IF(G14&lt;=30,"期限30日以内","通常")))))))</f>
        <v/>
      </c>
      <c r="I14" s="4" t="str">
        <f>IF(A14="","",'02｜契約一覧'!I14)</f>
        <v/>
      </c>
      <c r="J14" s="4" t="str">
        <f>IF(A14="","",IF(K14&lt;&gt;"契約中","対象外",IF(AND(F14&lt;&gt;"",C14&lt;&gt;"",F14&gt;C14),"日付不整合",IF(AND(I14="未判断",D14&gt;=0,D14&lt;=90),"更新判断が必要",IF(AND(I14="未判断",D14&lt;0),"更新日を確認","")))))</f>
        <v/>
      </c>
      <c r="K14" s="5" t="str">
        <f>IF(A14="","",'02｜契約一覧'!K14)</f>
        <v/>
      </c>
    </row>
    <row r="15" spans="1:11" ht="24" customHeight="1">
      <c r="A15" s="2" t="str">
        <f>IF('02｜契約一覧'!A15="","",'02｜契約一覧'!A15)</f>
        <v/>
      </c>
      <c r="B15" s="2" t="str">
        <f>IF(A15="","",'02｜契約一覧'!B15)</f>
        <v/>
      </c>
      <c r="C15" s="15" t="str">
        <f>IF(OR(A15="",'02｜契約一覧'!E15=""),"",'02｜契約一覧'!E15)</f>
        <v/>
      </c>
      <c r="D15" s="18" t="str">
        <f>IF(OR(A15="",C15=""),"",C15-'01｜ダッシュボード'!$B$3)</f>
        <v/>
      </c>
      <c r="E15" s="2" t="str">
        <f>IF(A15="","",IF(K15&lt;&gt;"契約中","対象外",IF(C15="","更新日未入力",IF(D15&lt;0,"更新日超過",IF(D15=0,"更新日当日",IF(D15&lt;=7,"更新7日以内",IF(D15&lt;=30,"更新30日以内","通常")))))))</f>
        <v/>
      </c>
      <c r="F15" s="15" t="str">
        <f>IF(OR(A15="",'02｜契約一覧'!F15=""),"",'02｜契約一覧'!F15)</f>
        <v/>
      </c>
      <c r="G15" s="18" t="str">
        <f>IF(OR(A15="",F15=""),"",F15-'01｜ダッシュボード'!$B$3)</f>
        <v/>
      </c>
      <c r="H15" s="2" t="str">
        <f>IF(A15="","",IF(K15&lt;&gt;"契約中","対象外",IF(F15="","期限未設定",IF(G15&lt;0,"期限超過",IF(G15=0,"期限当日",IF(G15&lt;=7,"期限7日以内",IF(G15&lt;=30,"期限30日以内","通常")))))))</f>
        <v/>
      </c>
      <c r="I15" s="2" t="str">
        <f>IF(A15="","",'02｜契約一覧'!I15)</f>
        <v/>
      </c>
      <c r="J15" s="2" t="str">
        <f>IF(A15="","",IF(K15&lt;&gt;"契約中","対象外",IF(AND(F15&lt;&gt;"",C15&lt;&gt;"",F15&gt;C15),"日付不整合",IF(AND(I15="未判断",D15&gt;=0,D15&lt;=90),"更新判断が必要",IF(AND(I15="未判断",D15&lt;0),"更新日を確認","")))))</f>
        <v/>
      </c>
      <c r="K15" s="3" t="str">
        <f>IF(A15="","",'02｜契約一覧'!K15)</f>
        <v/>
      </c>
    </row>
    <row r="16" spans="1:11" ht="24" customHeight="1">
      <c r="A16" s="4" t="str">
        <f>IF('02｜契約一覧'!A16="","",'02｜契約一覧'!A16)</f>
        <v/>
      </c>
      <c r="B16" s="4" t="str">
        <f>IF(A16="","",'02｜契約一覧'!B16)</f>
        <v/>
      </c>
      <c r="C16" s="17" t="str">
        <f>IF(OR(A16="",'02｜契約一覧'!E16=""),"",'02｜契約一覧'!E16)</f>
        <v/>
      </c>
      <c r="D16" s="19" t="str">
        <f>IF(OR(A16="",C16=""),"",C16-'01｜ダッシュボード'!$B$3)</f>
        <v/>
      </c>
      <c r="E16" s="4" t="str">
        <f>IF(A16="","",IF(K16&lt;&gt;"契約中","対象外",IF(C16="","更新日未入力",IF(D16&lt;0,"更新日超過",IF(D16=0,"更新日当日",IF(D16&lt;=7,"更新7日以内",IF(D16&lt;=30,"更新30日以内","通常")))))))</f>
        <v/>
      </c>
      <c r="F16" s="17" t="str">
        <f>IF(OR(A16="",'02｜契約一覧'!F16=""),"",'02｜契約一覧'!F16)</f>
        <v/>
      </c>
      <c r="G16" s="19" t="str">
        <f>IF(OR(A16="",F16=""),"",F16-'01｜ダッシュボード'!$B$3)</f>
        <v/>
      </c>
      <c r="H16" s="4" t="str">
        <f>IF(A16="","",IF(K16&lt;&gt;"契約中","対象外",IF(F16="","期限未設定",IF(G16&lt;0,"期限超過",IF(G16=0,"期限当日",IF(G16&lt;=7,"期限7日以内",IF(G16&lt;=30,"期限30日以内","通常")))))))</f>
        <v/>
      </c>
      <c r="I16" s="4" t="str">
        <f>IF(A16="","",'02｜契約一覧'!I16)</f>
        <v/>
      </c>
      <c r="J16" s="4" t="str">
        <f>IF(A16="","",IF(K16&lt;&gt;"契約中","対象外",IF(AND(F16&lt;&gt;"",C16&lt;&gt;"",F16&gt;C16),"日付不整合",IF(AND(I16="未判断",D16&gt;=0,D16&lt;=90),"更新判断が必要",IF(AND(I16="未判断",D16&lt;0),"更新日を確認","")))))</f>
        <v/>
      </c>
      <c r="K16" s="5" t="str">
        <f>IF(A16="","",'02｜契約一覧'!K16)</f>
        <v/>
      </c>
    </row>
    <row r="17" spans="1:11" ht="24" customHeight="1">
      <c r="A17" s="2" t="str">
        <f>IF('02｜契約一覧'!A17="","",'02｜契約一覧'!A17)</f>
        <v/>
      </c>
      <c r="B17" s="2" t="str">
        <f>IF(A17="","",'02｜契約一覧'!B17)</f>
        <v/>
      </c>
      <c r="C17" s="15" t="str">
        <f>IF(OR(A17="",'02｜契約一覧'!E17=""),"",'02｜契約一覧'!E17)</f>
        <v/>
      </c>
      <c r="D17" s="18" t="str">
        <f>IF(OR(A17="",C17=""),"",C17-'01｜ダッシュボード'!$B$3)</f>
        <v/>
      </c>
      <c r="E17" s="2" t="str">
        <f>IF(A17="","",IF(K17&lt;&gt;"契約中","対象外",IF(C17="","更新日未入力",IF(D17&lt;0,"更新日超過",IF(D17=0,"更新日当日",IF(D17&lt;=7,"更新7日以内",IF(D17&lt;=30,"更新30日以内","通常")))))))</f>
        <v/>
      </c>
      <c r="F17" s="15" t="str">
        <f>IF(OR(A17="",'02｜契約一覧'!F17=""),"",'02｜契約一覧'!F17)</f>
        <v/>
      </c>
      <c r="G17" s="18" t="str">
        <f>IF(OR(A17="",F17=""),"",F17-'01｜ダッシュボード'!$B$3)</f>
        <v/>
      </c>
      <c r="H17" s="2" t="str">
        <f>IF(A17="","",IF(K17&lt;&gt;"契約中","対象外",IF(F17="","期限未設定",IF(G17&lt;0,"期限超過",IF(G17=0,"期限当日",IF(G17&lt;=7,"期限7日以内",IF(G17&lt;=30,"期限30日以内","通常")))))))</f>
        <v/>
      </c>
      <c r="I17" s="2" t="str">
        <f>IF(A17="","",'02｜契約一覧'!I17)</f>
        <v/>
      </c>
      <c r="J17" s="2" t="str">
        <f>IF(A17="","",IF(K17&lt;&gt;"契約中","対象外",IF(AND(F17&lt;&gt;"",C17&lt;&gt;"",F17&gt;C17),"日付不整合",IF(AND(I17="未判断",D17&gt;=0,D17&lt;=90),"更新判断が必要",IF(AND(I17="未判断",D17&lt;0),"更新日を確認","")))))</f>
        <v/>
      </c>
      <c r="K17" s="3" t="str">
        <f>IF(A17="","",'02｜契約一覧'!K17)</f>
        <v/>
      </c>
    </row>
    <row r="18" spans="1:11" ht="24" customHeight="1">
      <c r="A18" s="4" t="str">
        <f>IF('02｜契約一覧'!A18="","",'02｜契約一覧'!A18)</f>
        <v/>
      </c>
      <c r="B18" s="4" t="str">
        <f>IF(A18="","",'02｜契約一覧'!B18)</f>
        <v/>
      </c>
      <c r="C18" s="17" t="str">
        <f>IF(OR(A18="",'02｜契約一覧'!E18=""),"",'02｜契約一覧'!E18)</f>
        <v/>
      </c>
      <c r="D18" s="19" t="str">
        <f>IF(OR(A18="",C18=""),"",C18-'01｜ダッシュボード'!$B$3)</f>
        <v/>
      </c>
      <c r="E18" s="4" t="str">
        <f>IF(A18="","",IF(K18&lt;&gt;"契約中","対象外",IF(C18="","更新日未入力",IF(D18&lt;0,"更新日超過",IF(D18=0,"更新日当日",IF(D18&lt;=7,"更新7日以内",IF(D18&lt;=30,"更新30日以内","通常")))))))</f>
        <v/>
      </c>
      <c r="F18" s="17" t="str">
        <f>IF(OR(A18="",'02｜契約一覧'!F18=""),"",'02｜契約一覧'!F18)</f>
        <v/>
      </c>
      <c r="G18" s="19" t="str">
        <f>IF(OR(A18="",F18=""),"",F18-'01｜ダッシュボード'!$B$3)</f>
        <v/>
      </c>
      <c r="H18" s="4" t="str">
        <f>IF(A18="","",IF(K18&lt;&gt;"契約中","対象外",IF(F18="","期限未設定",IF(G18&lt;0,"期限超過",IF(G18=0,"期限当日",IF(G18&lt;=7,"期限7日以内",IF(G18&lt;=30,"期限30日以内","通常")))))))</f>
        <v/>
      </c>
      <c r="I18" s="4" t="str">
        <f>IF(A18="","",'02｜契約一覧'!I18)</f>
        <v/>
      </c>
      <c r="J18" s="4" t="str">
        <f>IF(A18="","",IF(K18&lt;&gt;"契約中","対象外",IF(AND(F18&lt;&gt;"",C18&lt;&gt;"",F18&gt;C18),"日付不整合",IF(AND(I18="未判断",D18&gt;=0,D18&lt;=90),"更新判断が必要",IF(AND(I18="未判断",D18&lt;0),"更新日を確認","")))))</f>
        <v/>
      </c>
      <c r="K18" s="5" t="str">
        <f>IF(A18="","",'02｜契約一覧'!K18)</f>
        <v/>
      </c>
    </row>
    <row r="19" spans="1:11" ht="24" customHeight="1">
      <c r="A19" s="2" t="str">
        <f>IF('02｜契約一覧'!A19="","",'02｜契約一覧'!A19)</f>
        <v/>
      </c>
      <c r="B19" s="2" t="str">
        <f>IF(A19="","",'02｜契約一覧'!B19)</f>
        <v/>
      </c>
      <c r="C19" s="15" t="str">
        <f>IF(OR(A19="",'02｜契約一覧'!E19=""),"",'02｜契約一覧'!E19)</f>
        <v/>
      </c>
      <c r="D19" s="18" t="str">
        <f>IF(OR(A19="",C19=""),"",C19-'01｜ダッシュボード'!$B$3)</f>
        <v/>
      </c>
      <c r="E19" s="2" t="str">
        <f>IF(A19="","",IF(K19&lt;&gt;"契約中","対象外",IF(C19="","更新日未入力",IF(D19&lt;0,"更新日超過",IF(D19=0,"更新日当日",IF(D19&lt;=7,"更新7日以内",IF(D19&lt;=30,"更新30日以内","通常")))))))</f>
        <v/>
      </c>
      <c r="F19" s="15" t="str">
        <f>IF(OR(A19="",'02｜契約一覧'!F19=""),"",'02｜契約一覧'!F19)</f>
        <v/>
      </c>
      <c r="G19" s="18" t="str">
        <f>IF(OR(A19="",F19=""),"",F19-'01｜ダッシュボード'!$B$3)</f>
        <v/>
      </c>
      <c r="H19" s="2" t="str">
        <f>IF(A19="","",IF(K19&lt;&gt;"契約中","対象外",IF(F19="","期限未設定",IF(G19&lt;0,"期限超過",IF(G19=0,"期限当日",IF(G19&lt;=7,"期限7日以内",IF(G19&lt;=30,"期限30日以内","通常")))))))</f>
        <v/>
      </c>
      <c r="I19" s="2" t="str">
        <f>IF(A19="","",'02｜契約一覧'!I19)</f>
        <v/>
      </c>
      <c r="J19" s="2" t="str">
        <f>IF(A19="","",IF(K19&lt;&gt;"契約中","対象外",IF(AND(F19&lt;&gt;"",C19&lt;&gt;"",F19&gt;C19),"日付不整合",IF(AND(I19="未判断",D19&gt;=0,D19&lt;=90),"更新判断が必要",IF(AND(I19="未判断",D19&lt;0),"更新日を確認","")))))</f>
        <v/>
      </c>
      <c r="K19" s="3" t="str">
        <f>IF(A19="","",'02｜契約一覧'!K19)</f>
        <v/>
      </c>
    </row>
    <row r="20" spans="1:11" ht="24" customHeight="1">
      <c r="A20" s="4" t="str">
        <f>IF('02｜契約一覧'!A20="","",'02｜契約一覧'!A20)</f>
        <v/>
      </c>
      <c r="B20" s="4" t="str">
        <f>IF(A20="","",'02｜契約一覧'!B20)</f>
        <v/>
      </c>
      <c r="C20" s="17" t="str">
        <f>IF(OR(A20="",'02｜契約一覧'!E20=""),"",'02｜契約一覧'!E20)</f>
        <v/>
      </c>
      <c r="D20" s="19" t="str">
        <f>IF(OR(A20="",C20=""),"",C20-'01｜ダッシュボード'!$B$3)</f>
        <v/>
      </c>
      <c r="E20" s="4" t="str">
        <f>IF(A20="","",IF(K20&lt;&gt;"契約中","対象外",IF(C20="","更新日未入力",IF(D20&lt;0,"更新日超過",IF(D20=0,"更新日当日",IF(D20&lt;=7,"更新7日以内",IF(D20&lt;=30,"更新30日以内","通常")))))))</f>
        <v/>
      </c>
      <c r="F20" s="17" t="str">
        <f>IF(OR(A20="",'02｜契約一覧'!F20=""),"",'02｜契約一覧'!F20)</f>
        <v/>
      </c>
      <c r="G20" s="19" t="str">
        <f>IF(OR(A20="",F20=""),"",F20-'01｜ダッシュボード'!$B$3)</f>
        <v/>
      </c>
      <c r="H20" s="4" t="str">
        <f>IF(A20="","",IF(K20&lt;&gt;"契約中","対象外",IF(F20="","期限未設定",IF(G20&lt;0,"期限超過",IF(G20=0,"期限当日",IF(G20&lt;=7,"期限7日以内",IF(G20&lt;=30,"期限30日以内","通常")))))))</f>
        <v/>
      </c>
      <c r="I20" s="4" t="str">
        <f>IF(A20="","",'02｜契約一覧'!I20)</f>
        <v/>
      </c>
      <c r="J20" s="4" t="str">
        <f>IF(A20="","",IF(K20&lt;&gt;"契約中","対象外",IF(AND(F20&lt;&gt;"",C20&lt;&gt;"",F20&gt;C20),"日付不整合",IF(AND(I20="未判断",D20&gt;=0,D20&lt;=90),"更新判断が必要",IF(AND(I20="未判断",D20&lt;0),"更新日を確認","")))))</f>
        <v/>
      </c>
      <c r="K20" s="5" t="str">
        <f>IF(A20="","",'02｜契約一覧'!K20)</f>
        <v/>
      </c>
    </row>
    <row r="21" spans="1:11" ht="24" customHeight="1">
      <c r="A21" s="2" t="str">
        <f>IF('02｜契約一覧'!A21="","",'02｜契約一覧'!A21)</f>
        <v/>
      </c>
      <c r="B21" s="2" t="str">
        <f>IF(A21="","",'02｜契約一覧'!B21)</f>
        <v/>
      </c>
      <c r="C21" s="15" t="str">
        <f>IF(OR(A21="",'02｜契約一覧'!E21=""),"",'02｜契約一覧'!E21)</f>
        <v/>
      </c>
      <c r="D21" s="18" t="str">
        <f>IF(OR(A21="",C21=""),"",C21-'01｜ダッシュボード'!$B$3)</f>
        <v/>
      </c>
      <c r="E21" s="2" t="str">
        <f>IF(A21="","",IF(K21&lt;&gt;"契約中","対象外",IF(C21="","更新日未入力",IF(D21&lt;0,"更新日超過",IF(D21=0,"更新日当日",IF(D21&lt;=7,"更新7日以内",IF(D21&lt;=30,"更新30日以内","通常")))))))</f>
        <v/>
      </c>
      <c r="F21" s="15" t="str">
        <f>IF(OR(A21="",'02｜契約一覧'!F21=""),"",'02｜契約一覧'!F21)</f>
        <v/>
      </c>
      <c r="G21" s="18" t="str">
        <f>IF(OR(A21="",F21=""),"",F21-'01｜ダッシュボード'!$B$3)</f>
        <v/>
      </c>
      <c r="H21" s="2" t="str">
        <f>IF(A21="","",IF(K21&lt;&gt;"契約中","対象外",IF(F21="","期限未設定",IF(G21&lt;0,"期限超過",IF(G21=0,"期限当日",IF(G21&lt;=7,"期限7日以内",IF(G21&lt;=30,"期限30日以内","通常")))))))</f>
        <v/>
      </c>
      <c r="I21" s="2" t="str">
        <f>IF(A21="","",'02｜契約一覧'!I21)</f>
        <v/>
      </c>
      <c r="J21" s="2" t="str">
        <f>IF(A21="","",IF(K21&lt;&gt;"契約中","対象外",IF(AND(F21&lt;&gt;"",C21&lt;&gt;"",F21&gt;C21),"日付不整合",IF(AND(I21="未判断",D21&gt;=0,D21&lt;=90),"更新判断が必要",IF(AND(I21="未判断",D21&lt;0),"更新日を確認","")))))</f>
        <v/>
      </c>
      <c r="K21" s="3" t="str">
        <f>IF(A21="","",'02｜契約一覧'!K21)</f>
        <v/>
      </c>
    </row>
    <row r="22" spans="1:11" ht="24" customHeight="1">
      <c r="A22" s="4" t="str">
        <f>IF('02｜契約一覧'!A22="","",'02｜契約一覧'!A22)</f>
        <v/>
      </c>
      <c r="B22" s="4" t="str">
        <f>IF(A22="","",'02｜契約一覧'!B22)</f>
        <v/>
      </c>
      <c r="C22" s="17" t="str">
        <f>IF(OR(A22="",'02｜契約一覧'!E22=""),"",'02｜契約一覧'!E22)</f>
        <v/>
      </c>
      <c r="D22" s="19" t="str">
        <f>IF(OR(A22="",C22=""),"",C22-'01｜ダッシュボード'!$B$3)</f>
        <v/>
      </c>
      <c r="E22" s="4" t="str">
        <f>IF(A22="","",IF(K22&lt;&gt;"契約中","対象外",IF(C22="","更新日未入力",IF(D22&lt;0,"更新日超過",IF(D22=0,"更新日当日",IF(D22&lt;=7,"更新7日以内",IF(D22&lt;=30,"更新30日以内","通常")))))))</f>
        <v/>
      </c>
      <c r="F22" s="17" t="str">
        <f>IF(OR(A22="",'02｜契約一覧'!F22=""),"",'02｜契約一覧'!F22)</f>
        <v/>
      </c>
      <c r="G22" s="19" t="str">
        <f>IF(OR(A22="",F22=""),"",F22-'01｜ダッシュボード'!$B$3)</f>
        <v/>
      </c>
      <c r="H22" s="4" t="str">
        <f>IF(A22="","",IF(K22&lt;&gt;"契約中","対象外",IF(F22="","期限未設定",IF(G22&lt;0,"期限超過",IF(G22=0,"期限当日",IF(G22&lt;=7,"期限7日以内",IF(G22&lt;=30,"期限30日以内","通常")))))))</f>
        <v/>
      </c>
      <c r="I22" s="4" t="str">
        <f>IF(A22="","",'02｜契約一覧'!I22)</f>
        <v/>
      </c>
      <c r="J22" s="4" t="str">
        <f>IF(A22="","",IF(K22&lt;&gt;"契約中","対象外",IF(AND(F22&lt;&gt;"",C22&lt;&gt;"",F22&gt;C22),"日付不整合",IF(AND(I22="未判断",D22&gt;=0,D22&lt;=90),"更新判断が必要",IF(AND(I22="未判断",D22&lt;0),"更新日を確認","")))))</f>
        <v/>
      </c>
      <c r="K22" s="5" t="str">
        <f>IF(A22="","",'02｜契約一覧'!K22)</f>
        <v/>
      </c>
    </row>
    <row r="23" spans="1:11" ht="24" customHeight="1">
      <c r="A23" s="2" t="str">
        <f>IF('02｜契約一覧'!A23="","",'02｜契約一覧'!A23)</f>
        <v/>
      </c>
      <c r="B23" s="2" t="str">
        <f>IF(A23="","",'02｜契約一覧'!B23)</f>
        <v/>
      </c>
      <c r="C23" s="15" t="str">
        <f>IF(OR(A23="",'02｜契約一覧'!E23=""),"",'02｜契約一覧'!E23)</f>
        <v/>
      </c>
      <c r="D23" s="18" t="str">
        <f>IF(OR(A23="",C23=""),"",C23-'01｜ダッシュボード'!$B$3)</f>
        <v/>
      </c>
      <c r="E23" s="2" t="str">
        <f>IF(A23="","",IF(K23&lt;&gt;"契約中","対象外",IF(C23="","更新日未入力",IF(D23&lt;0,"更新日超過",IF(D23=0,"更新日当日",IF(D23&lt;=7,"更新7日以内",IF(D23&lt;=30,"更新30日以内","通常")))))))</f>
        <v/>
      </c>
      <c r="F23" s="15" t="str">
        <f>IF(OR(A23="",'02｜契約一覧'!F23=""),"",'02｜契約一覧'!F23)</f>
        <v/>
      </c>
      <c r="G23" s="18" t="str">
        <f>IF(OR(A23="",F23=""),"",F23-'01｜ダッシュボード'!$B$3)</f>
        <v/>
      </c>
      <c r="H23" s="2" t="str">
        <f>IF(A23="","",IF(K23&lt;&gt;"契約中","対象外",IF(F23="","期限未設定",IF(G23&lt;0,"期限超過",IF(G23=0,"期限当日",IF(G23&lt;=7,"期限7日以内",IF(G23&lt;=30,"期限30日以内","通常")))))))</f>
        <v/>
      </c>
      <c r="I23" s="2" t="str">
        <f>IF(A23="","",'02｜契約一覧'!I23)</f>
        <v/>
      </c>
      <c r="J23" s="2" t="str">
        <f>IF(A23="","",IF(K23&lt;&gt;"契約中","対象外",IF(AND(F23&lt;&gt;"",C23&lt;&gt;"",F23&gt;C23),"日付不整合",IF(AND(I23="未判断",D23&gt;=0,D23&lt;=90),"更新判断が必要",IF(AND(I23="未判断",D23&lt;0),"更新日を確認","")))))</f>
        <v/>
      </c>
      <c r="K23" s="3" t="str">
        <f>IF(A23="","",'02｜契約一覧'!K23)</f>
        <v/>
      </c>
    </row>
    <row r="24" spans="1:11" ht="24" customHeight="1">
      <c r="A24" s="4" t="str">
        <f>IF('02｜契約一覧'!A24="","",'02｜契約一覧'!A24)</f>
        <v/>
      </c>
      <c r="B24" s="4" t="str">
        <f>IF(A24="","",'02｜契約一覧'!B24)</f>
        <v/>
      </c>
      <c r="C24" s="17" t="str">
        <f>IF(OR(A24="",'02｜契約一覧'!E24=""),"",'02｜契約一覧'!E24)</f>
        <v/>
      </c>
      <c r="D24" s="19" t="str">
        <f>IF(OR(A24="",C24=""),"",C24-'01｜ダッシュボード'!$B$3)</f>
        <v/>
      </c>
      <c r="E24" s="4" t="str">
        <f>IF(A24="","",IF(K24&lt;&gt;"契約中","対象外",IF(C24="","更新日未入力",IF(D24&lt;0,"更新日超過",IF(D24=0,"更新日当日",IF(D24&lt;=7,"更新7日以内",IF(D24&lt;=30,"更新30日以内","通常")))))))</f>
        <v/>
      </c>
      <c r="F24" s="17" t="str">
        <f>IF(OR(A24="",'02｜契約一覧'!F24=""),"",'02｜契約一覧'!F24)</f>
        <v/>
      </c>
      <c r="G24" s="19" t="str">
        <f>IF(OR(A24="",F24=""),"",F24-'01｜ダッシュボード'!$B$3)</f>
        <v/>
      </c>
      <c r="H24" s="4" t="str">
        <f>IF(A24="","",IF(K24&lt;&gt;"契約中","対象外",IF(F24="","期限未設定",IF(G24&lt;0,"期限超過",IF(G24=0,"期限当日",IF(G24&lt;=7,"期限7日以内",IF(G24&lt;=30,"期限30日以内","通常")))))))</f>
        <v/>
      </c>
      <c r="I24" s="4" t="str">
        <f>IF(A24="","",'02｜契約一覧'!I24)</f>
        <v/>
      </c>
      <c r="J24" s="4" t="str">
        <f>IF(A24="","",IF(K24&lt;&gt;"契約中","対象外",IF(AND(F24&lt;&gt;"",C24&lt;&gt;"",F24&gt;C24),"日付不整合",IF(AND(I24="未判断",D24&gt;=0,D24&lt;=90),"更新判断が必要",IF(AND(I24="未判断",D24&lt;0),"更新日を確認","")))))</f>
        <v/>
      </c>
      <c r="K24" s="5" t="str">
        <f>IF(A24="","",'02｜契約一覧'!K24)</f>
        <v/>
      </c>
    </row>
    <row r="25" spans="1:11" ht="24" customHeight="1">
      <c r="A25" s="2" t="str">
        <f>IF('02｜契約一覧'!A25="","",'02｜契約一覧'!A25)</f>
        <v/>
      </c>
      <c r="B25" s="2" t="str">
        <f>IF(A25="","",'02｜契約一覧'!B25)</f>
        <v/>
      </c>
      <c r="C25" s="15" t="str">
        <f>IF(OR(A25="",'02｜契約一覧'!E25=""),"",'02｜契約一覧'!E25)</f>
        <v/>
      </c>
      <c r="D25" s="18" t="str">
        <f>IF(OR(A25="",C25=""),"",C25-'01｜ダッシュボード'!$B$3)</f>
        <v/>
      </c>
      <c r="E25" s="2" t="str">
        <f>IF(A25="","",IF(K25&lt;&gt;"契約中","対象外",IF(C25="","更新日未入力",IF(D25&lt;0,"更新日超過",IF(D25=0,"更新日当日",IF(D25&lt;=7,"更新7日以内",IF(D25&lt;=30,"更新30日以内","通常")))))))</f>
        <v/>
      </c>
      <c r="F25" s="15" t="str">
        <f>IF(OR(A25="",'02｜契約一覧'!F25=""),"",'02｜契約一覧'!F25)</f>
        <v/>
      </c>
      <c r="G25" s="18" t="str">
        <f>IF(OR(A25="",F25=""),"",F25-'01｜ダッシュボード'!$B$3)</f>
        <v/>
      </c>
      <c r="H25" s="2" t="str">
        <f>IF(A25="","",IF(K25&lt;&gt;"契約中","対象外",IF(F25="","期限未設定",IF(G25&lt;0,"期限超過",IF(G25=0,"期限当日",IF(G25&lt;=7,"期限7日以内",IF(G25&lt;=30,"期限30日以内","通常")))))))</f>
        <v/>
      </c>
      <c r="I25" s="2" t="str">
        <f>IF(A25="","",'02｜契約一覧'!I25)</f>
        <v/>
      </c>
      <c r="J25" s="2" t="str">
        <f>IF(A25="","",IF(K25&lt;&gt;"契約中","対象外",IF(AND(F25&lt;&gt;"",C25&lt;&gt;"",F25&gt;C25),"日付不整合",IF(AND(I25="未判断",D25&gt;=0,D25&lt;=90),"更新判断が必要",IF(AND(I25="未判断",D25&lt;0),"更新日を確認","")))))</f>
        <v/>
      </c>
      <c r="K25" s="3" t="str">
        <f>IF(A25="","",'02｜契約一覧'!K25)</f>
        <v/>
      </c>
    </row>
    <row r="26" spans="1:11" ht="24" customHeight="1">
      <c r="A26" s="4" t="str">
        <f>IF('02｜契約一覧'!A26="","",'02｜契約一覧'!A26)</f>
        <v/>
      </c>
      <c r="B26" s="4" t="str">
        <f>IF(A26="","",'02｜契約一覧'!B26)</f>
        <v/>
      </c>
      <c r="C26" s="17" t="str">
        <f>IF(OR(A26="",'02｜契約一覧'!E26=""),"",'02｜契約一覧'!E26)</f>
        <v/>
      </c>
      <c r="D26" s="19" t="str">
        <f>IF(OR(A26="",C26=""),"",C26-'01｜ダッシュボード'!$B$3)</f>
        <v/>
      </c>
      <c r="E26" s="4" t="str">
        <f>IF(A26="","",IF(K26&lt;&gt;"契約中","対象外",IF(C26="","更新日未入力",IF(D26&lt;0,"更新日超過",IF(D26=0,"更新日当日",IF(D26&lt;=7,"更新7日以内",IF(D26&lt;=30,"更新30日以内","通常")))))))</f>
        <v/>
      </c>
      <c r="F26" s="17" t="str">
        <f>IF(OR(A26="",'02｜契約一覧'!F26=""),"",'02｜契約一覧'!F26)</f>
        <v/>
      </c>
      <c r="G26" s="19" t="str">
        <f>IF(OR(A26="",F26=""),"",F26-'01｜ダッシュボード'!$B$3)</f>
        <v/>
      </c>
      <c r="H26" s="4" t="str">
        <f>IF(A26="","",IF(K26&lt;&gt;"契約中","対象外",IF(F26="","期限未設定",IF(G26&lt;0,"期限超過",IF(G26=0,"期限当日",IF(G26&lt;=7,"期限7日以内",IF(G26&lt;=30,"期限30日以内","通常")))))))</f>
        <v/>
      </c>
      <c r="I26" s="4" t="str">
        <f>IF(A26="","",'02｜契約一覧'!I26)</f>
        <v/>
      </c>
      <c r="J26" s="4" t="str">
        <f>IF(A26="","",IF(K26&lt;&gt;"契約中","対象外",IF(AND(F26&lt;&gt;"",C26&lt;&gt;"",F26&gt;C26),"日付不整合",IF(AND(I26="未判断",D26&gt;=0,D26&lt;=90),"更新判断が必要",IF(AND(I26="未判断",D26&lt;0),"更新日を確認","")))))</f>
        <v/>
      </c>
      <c r="K26" s="5" t="str">
        <f>IF(A26="","",'02｜契約一覧'!K26)</f>
        <v/>
      </c>
    </row>
    <row r="27" spans="1:11" ht="24" customHeight="1">
      <c r="A27" s="2" t="str">
        <f>IF('02｜契約一覧'!A27="","",'02｜契約一覧'!A27)</f>
        <v/>
      </c>
      <c r="B27" s="2" t="str">
        <f>IF(A27="","",'02｜契約一覧'!B27)</f>
        <v/>
      </c>
      <c r="C27" s="15" t="str">
        <f>IF(OR(A27="",'02｜契約一覧'!E27=""),"",'02｜契約一覧'!E27)</f>
        <v/>
      </c>
      <c r="D27" s="18" t="str">
        <f>IF(OR(A27="",C27=""),"",C27-'01｜ダッシュボード'!$B$3)</f>
        <v/>
      </c>
      <c r="E27" s="2" t="str">
        <f>IF(A27="","",IF(K27&lt;&gt;"契約中","対象外",IF(C27="","更新日未入力",IF(D27&lt;0,"更新日超過",IF(D27=0,"更新日当日",IF(D27&lt;=7,"更新7日以内",IF(D27&lt;=30,"更新30日以内","通常")))))))</f>
        <v/>
      </c>
      <c r="F27" s="15" t="str">
        <f>IF(OR(A27="",'02｜契約一覧'!F27=""),"",'02｜契約一覧'!F27)</f>
        <v/>
      </c>
      <c r="G27" s="18" t="str">
        <f>IF(OR(A27="",F27=""),"",F27-'01｜ダッシュボード'!$B$3)</f>
        <v/>
      </c>
      <c r="H27" s="2" t="str">
        <f>IF(A27="","",IF(K27&lt;&gt;"契約中","対象外",IF(F27="","期限未設定",IF(G27&lt;0,"期限超過",IF(G27=0,"期限当日",IF(G27&lt;=7,"期限7日以内",IF(G27&lt;=30,"期限30日以内","通常")))))))</f>
        <v/>
      </c>
      <c r="I27" s="2" t="str">
        <f>IF(A27="","",'02｜契約一覧'!I27)</f>
        <v/>
      </c>
      <c r="J27" s="2" t="str">
        <f>IF(A27="","",IF(K27&lt;&gt;"契約中","対象外",IF(AND(F27&lt;&gt;"",C27&lt;&gt;"",F27&gt;C27),"日付不整合",IF(AND(I27="未判断",D27&gt;=0,D27&lt;=90),"更新判断が必要",IF(AND(I27="未判断",D27&lt;0),"更新日を確認","")))))</f>
        <v/>
      </c>
      <c r="K27" s="3" t="str">
        <f>IF(A27="","",'02｜契約一覧'!K27)</f>
        <v/>
      </c>
    </row>
    <row r="28" spans="1:11" ht="24" customHeight="1">
      <c r="A28" s="4" t="str">
        <f>IF('02｜契約一覧'!A28="","",'02｜契約一覧'!A28)</f>
        <v/>
      </c>
      <c r="B28" s="4" t="str">
        <f>IF(A28="","",'02｜契約一覧'!B28)</f>
        <v/>
      </c>
      <c r="C28" s="17" t="str">
        <f>IF(OR(A28="",'02｜契約一覧'!E28=""),"",'02｜契約一覧'!E28)</f>
        <v/>
      </c>
      <c r="D28" s="19" t="str">
        <f>IF(OR(A28="",C28=""),"",C28-'01｜ダッシュボード'!$B$3)</f>
        <v/>
      </c>
      <c r="E28" s="4" t="str">
        <f>IF(A28="","",IF(K28&lt;&gt;"契約中","対象外",IF(C28="","更新日未入力",IF(D28&lt;0,"更新日超過",IF(D28=0,"更新日当日",IF(D28&lt;=7,"更新7日以内",IF(D28&lt;=30,"更新30日以内","通常")))))))</f>
        <v/>
      </c>
      <c r="F28" s="17" t="str">
        <f>IF(OR(A28="",'02｜契約一覧'!F28=""),"",'02｜契約一覧'!F28)</f>
        <v/>
      </c>
      <c r="G28" s="19" t="str">
        <f>IF(OR(A28="",F28=""),"",F28-'01｜ダッシュボード'!$B$3)</f>
        <v/>
      </c>
      <c r="H28" s="4" t="str">
        <f>IF(A28="","",IF(K28&lt;&gt;"契約中","対象外",IF(F28="","期限未設定",IF(G28&lt;0,"期限超過",IF(G28=0,"期限当日",IF(G28&lt;=7,"期限7日以内",IF(G28&lt;=30,"期限30日以内","通常")))))))</f>
        <v/>
      </c>
      <c r="I28" s="4" t="str">
        <f>IF(A28="","",'02｜契約一覧'!I28)</f>
        <v/>
      </c>
      <c r="J28" s="4" t="str">
        <f>IF(A28="","",IF(K28&lt;&gt;"契約中","対象外",IF(AND(F28&lt;&gt;"",C28&lt;&gt;"",F28&gt;C28),"日付不整合",IF(AND(I28="未判断",D28&gt;=0,D28&lt;=90),"更新判断が必要",IF(AND(I28="未判断",D28&lt;0),"更新日を確認","")))))</f>
        <v/>
      </c>
      <c r="K28" s="5" t="str">
        <f>IF(A28="","",'02｜契約一覧'!K28)</f>
        <v/>
      </c>
    </row>
    <row r="29" spans="1:11" ht="24" customHeight="1">
      <c r="A29" s="2" t="str">
        <f>IF('02｜契約一覧'!A29="","",'02｜契約一覧'!A29)</f>
        <v/>
      </c>
      <c r="B29" s="2" t="str">
        <f>IF(A29="","",'02｜契約一覧'!B29)</f>
        <v/>
      </c>
      <c r="C29" s="15" t="str">
        <f>IF(OR(A29="",'02｜契約一覧'!E29=""),"",'02｜契約一覧'!E29)</f>
        <v/>
      </c>
      <c r="D29" s="18" t="str">
        <f>IF(OR(A29="",C29=""),"",C29-'01｜ダッシュボード'!$B$3)</f>
        <v/>
      </c>
      <c r="E29" s="2" t="str">
        <f>IF(A29="","",IF(K29&lt;&gt;"契約中","対象外",IF(C29="","更新日未入力",IF(D29&lt;0,"更新日超過",IF(D29=0,"更新日当日",IF(D29&lt;=7,"更新7日以内",IF(D29&lt;=30,"更新30日以内","通常")))))))</f>
        <v/>
      </c>
      <c r="F29" s="15" t="str">
        <f>IF(OR(A29="",'02｜契約一覧'!F29=""),"",'02｜契約一覧'!F29)</f>
        <v/>
      </c>
      <c r="G29" s="18" t="str">
        <f>IF(OR(A29="",F29=""),"",F29-'01｜ダッシュボード'!$B$3)</f>
        <v/>
      </c>
      <c r="H29" s="2" t="str">
        <f>IF(A29="","",IF(K29&lt;&gt;"契約中","対象外",IF(F29="","期限未設定",IF(G29&lt;0,"期限超過",IF(G29=0,"期限当日",IF(G29&lt;=7,"期限7日以内",IF(G29&lt;=30,"期限30日以内","通常")))))))</f>
        <v/>
      </c>
      <c r="I29" s="2" t="str">
        <f>IF(A29="","",'02｜契約一覧'!I29)</f>
        <v/>
      </c>
      <c r="J29" s="2" t="str">
        <f>IF(A29="","",IF(K29&lt;&gt;"契約中","対象外",IF(AND(F29&lt;&gt;"",C29&lt;&gt;"",F29&gt;C29),"日付不整合",IF(AND(I29="未判断",D29&gt;=0,D29&lt;=90),"更新判断が必要",IF(AND(I29="未判断",D29&lt;0),"更新日を確認","")))))</f>
        <v/>
      </c>
      <c r="K29" s="3" t="str">
        <f>IF(A29="","",'02｜契約一覧'!K29)</f>
        <v/>
      </c>
    </row>
    <row r="30" spans="1:11" ht="24" customHeight="1">
      <c r="A30" s="4" t="str">
        <f>IF('02｜契約一覧'!A30="","",'02｜契約一覧'!A30)</f>
        <v/>
      </c>
      <c r="B30" s="4" t="str">
        <f>IF(A30="","",'02｜契約一覧'!B30)</f>
        <v/>
      </c>
      <c r="C30" s="17" t="str">
        <f>IF(OR(A30="",'02｜契約一覧'!E30=""),"",'02｜契約一覧'!E30)</f>
        <v/>
      </c>
      <c r="D30" s="19" t="str">
        <f>IF(OR(A30="",C30=""),"",C30-'01｜ダッシュボード'!$B$3)</f>
        <v/>
      </c>
      <c r="E30" s="4" t="str">
        <f>IF(A30="","",IF(K30&lt;&gt;"契約中","対象外",IF(C30="","更新日未入力",IF(D30&lt;0,"更新日超過",IF(D30=0,"更新日当日",IF(D30&lt;=7,"更新7日以内",IF(D30&lt;=30,"更新30日以内","通常")))))))</f>
        <v/>
      </c>
      <c r="F30" s="17" t="str">
        <f>IF(OR(A30="",'02｜契約一覧'!F30=""),"",'02｜契約一覧'!F30)</f>
        <v/>
      </c>
      <c r="G30" s="19" t="str">
        <f>IF(OR(A30="",F30=""),"",F30-'01｜ダッシュボード'!$B$3)</f>
        <v/>
      </c>
      <c r="H30" s="4" t="str">
        <f>IF(A30="","",IF(K30&lt;&gt;"契約中","対象外",IF(F30="","期限未設定",IF(G30&lt;0,"期限超過",IF(G30=0,"期限当日",IF(G30&lt;=7,"期限7日以内",IF(G30&lt;=30,"期限30日以内","通常")))))))</f>
        <v/>
      </c>
      <c r="I30" s="4" t="str">
        <f>IF(A30="","",'02｜契約一覧'!I30)</f>
        <v/>
      </c>
      <c r="J30" s="4" t="str">
        <f>IF(A30="","",IF(K30&lt;&gt;"契約中","対象外",IF(AND(F30&lt;&gt;"",C30&lt;&gt;"",F30&gt;C30),"日付不整合",IF(AND(I30="未判断",D30&gt;=0,D30&lt;=90),"更新判断が必要",IF(AND(I30="未判断",D30&lt;0),"更新日を確認","")))))</f>
        <v/>
      </c>
      <c r="K30" s="5" t="str">
        <f>IF(A30="","",'02｜契約一覧'!K30)</f>
        <v/>
      </c>
    </row>
    <row r="31" spans="1:11" ht="24" customHeight="1">
      <c r="A31" s="2" t="str">
        <f>IF('02｜契約一覧'!A31="","",'02｜契約一覧'!A31)</f>
        <v/>
      </c>
      <c r="B31" s="2" t="str">
        <f>IF(A31="","",'02｜契約一覧'!B31)</f>
        <v/>
      </c>
      <c r="C31" s="15" t="str">
        <f>IF(OR(A31="",'02｜契約一覧'!E31=""),"",'02｜契約一覧'!E31)</f>
        <v/>
      </c>
      <c r="D31" s="18" t="str">
        <f>IF(OR(A31="",C31=""),"",C31-'01｜ダッシュボード'!$B$3)</f>
        <v/>
      </c>
      <c r="E31" s="2" t="str">
        <f>IF(A31="","",IF(K31&lt;&gt;"契約中","対象外",IF(C31="","更新日未入力",IF(D31&lt;0,"更新日超過",IF(D31=0,"更新日当日",IF(D31&lt;=7,"更新7日以内",IF(D31&lt;=30,"更新30日以内","通常")))))))</f>
        <v/>
      </c>
      <c r="F31" s="15" t="str">
        <f>IF(OR(A31="",'02｜契約一覧'!F31=""),"",'02｜契約一覧'!F31)</f>
        <v/>
      </c>
      <c r="G31" s="18" t="str">
        <f>IF(OR(A31="",F31=""),"",F31-'01｜ダッシュボード'!$B$3)</f>
        <v/>
      </c>
      <c r="H31" s="2" t="str">
        <f>IF(A31="","",IF(K31&lt;&gt;"契約中","対象外",IF(F31="","期限未設定",IF(G31&lt;0,"期限超過",IF(G31=0,"期限当日",IF(G31&lt;=7,"期限7日以内",IF(G31&lt;=30,"期限30日以内","通常")))))))</f>
        <v/>
      </c>
      <c r="I31" s="2" t="str">
        <f>IF(A31="","",'02｜契約一覧'!I31)</f>
        <v/>
      </c>
      <c r="J31" s="2" t="str">
        <f>IF(A31="","",IF(K31&lt;&gt;"契約中","対象外",IF(AND(F31&lt;&gt;"",C31&lt;&gt;"",F31&gt;C31),"日付不整合",IF(AND(I31="未判断",D31&gt;=0,D31&lt;=90),"更新判断が必要",IF(AND(I31="未判断",D31&lt;0),"更新日を確認","")))))</f>
        <v/>
      </c>
      <c r="K31" s="3" t="str">
        <f>IF(A31="","",'02｜契約一覧'!K31)</f>
        <v/>
      </c>
    </row>
    <row r="32" spans="1:11" ht="24" customHeight="1">
      <c r="A32" s="4" t="str">
        <f>IF('02｜契約一覧'!A32="","",'02｜契約一覧'!A32)</f>
        <v/>
      </c>
      <c r="B32" s="4" t="str">
        <f>IF(A32="","",'02｜契約一覧'!B32)</f>
        <v/>
      </c>
      <c r="C32" s="17" t="str">
        <f>IF(OR(A32="",'02｜契約一覧'!E32=""),"",'02｜契約一覧'!E32)</f>
        <v/>
      </c>
      <c r="D32" s="19" t="str">
        <f>IF(OR(A32="",C32=""),"",C32-'01｜ダッシュボード'!$B$3)</f>
        <v/>
      </c>
      <c r="E32" s="4" t="str">
        <f>IF(A32="","",IF(K32&lt;&gt;"契約中","対象外",IF(C32="","更新日未入力",IF(D32&lt;0,"更新日超過",IF(D32=0,"更新日当日",IF(D32&lt;=7,"更新7日以内",IF(D32&lt;=30,"更新30日以内","通常")))))))</f>
        <v/>
      </c>
      <c r="F32" s="17" t="str">
        <f>IF(OR(A32="",'02｜契約一覧'!F32=""),"",'02｜契約一覧'!F32)</f>
        <v/>
      </c>
      <c r="G32" s="19" t="str">
        <f>IF(OR(A32="",F32=""),"",F32-'01｜ダッシュボード'!$B$3)</f>
        <v/>
      </c>
      <c r="H32" s="4" t="str">
        <f>IF(A32="","",IF(K32&lt;&gt;"契約中","対象外",IF(F32="","期限未設定",IF(G32&lt;0,"期限超過",IF(G32=0,"期限当日",IF(G32&lt;=7,"期限7日以内",IF(G32&lt;=30,"期限30日以内","通常")))))))</f>
        <v/>
      </c>
      <c r="I32" s="4" t="str">
        <f>IF(A32="","",'02｜契約一覧'!I32)</f>
        <v/>
      </c>
      <c r="J32" s="4" t="str">
        <f>IF(A32="","",IF(K32&lt;&gt;"契約中","対象外",IF(AND(F32&lt;&gt;"",C32&lt;&gt;"",F32&gt;C32),"日付不整合",IF(AND(I32="未判断",D32&gt;=0,D32&lt;=90),"更新判断が必要",IF(AND(I32="未判断",D32&lt;0),"更新日を確認","")))))</f>
        <v/>
      </c>
      <c r="K32" s="5" t="str">
        <f>IF(A32="","",'02｜契約一覧'!K32)</f>
        <v/>
      </c>
    </row>
    <row r="33" spans="1:11" ht="24" customHeight="1">
      <c r="A33" s="2" t="str">
        <f>IF('02｜契約一覧'!A33="","",'02｜契約一覧'!A33)</f>
        <v/>
      </c>
      <c r="B33" s="2" t="str">
        <f>IF(A33="","",'02｜契約一覧'!B33)</f>
        <v/>
      </c>
      <c r="C33" s="15" t="str">
        <f>IF(OR(A33="",'02｜契約一覧'!E33=""),"",'02｜契約一覧'!E33)</f>
        <v/>
      </c>
      <c r="D33" s="18" t="str">
        <f>IF(OR(A33="",C33=""),"",C33-'01｜ダッシュボード'!$B$3)</f>
        <v/>
      </c>
      <c r="E33" s="2" t="str">
        <f>IF(A33="","",IF(K33&lt;&gt;"契約中","対象外",IF(C33="","更新日未入力",IF(D33&lt;0,"更新日超過",IF(D33=0,"更新日当日",IF(D33&lt;=7,"更新7日以内",IF(D33&lt;=30,"更新30日以内","通常")))))))</f>
        <v/>
      </c>
      <c r="F33" s="15" t="str">
        <f>IF(OR(A33="",'02｜契約一覧'!F33=""),"",'02｜契約一覧'!F33)</f>
        <v/>
      </c>
      <c r="G33" s="18" t="str">
        <f>IF(OR(A33="",F33=""),"",F33-'01｜ダッシュボード'!$B$3)</f>
        <v/>
      </c>
      <c r="H33" s="2" t="str">
        <f>IF(A33="","",IF(K33&lt;&gt;"契約中","対象外",IF(F33="","期限未設定",IF(G33&lt;0,"期限超過",IF(G33=0,"期限当日",IF(G33&lt;=7,"期限7日以内",IF(G33&lt;=30,"期限30日以内","通常")))))))</f>
        <v/>
      </c>
      <c r="I33" s="2" t="str">
        <f>IF(A33="","",'02｜契約一覧'!I33)</f>
        <v/>
      </c>
      <c r="J33" s="2" t="str">
        <f>IF(A33="","",IF(K33&lt;&gt;"契約中","対象外",IF(AND(F33&lt;&gt;"",C33&lt;&gt;"",F33&gt;C33),"日付不整合",IF(AND(I33="未判断",D33&gt;=0,D33&lt;=90),"更新判断が必要",IF(AND(I33="未判断",D33&lt;0),"更新日を確認","")))))</f>
        <v/>
      </c>
      <c r="K33" s="3" t="str">
        <f>IF(A33="","",'02｜契約一覧'!K33)</f>
        <v/>
      </c>
    </row>
    <row r="34" spans="1:11" ht="24" customHeight="1">
      <c r="A34" s="4" t="str">
        <f>IF('02｜契約一覧'!A34="","",'02｜契約一覧'!A34)</f>
        <v/>
      </c>
      <c r="B34" s="4" t="str">
        <f>IF(A34="","",'02｜契約一覧'!B34)</f>
        <v/>
      </c>
      <c r="C34" s="17" t="str">
        <f>IF(OR(A34="",'02｜契約一覧'!E34=""),"",'02｜契約一覧'!E34)</f>
        <v/>
      </c>
      <c r="D34" s="19" t="str">
        <f>IF(OR(A34="",C34=""),"",C34-'01｜ダッシュボード'!$B$3)</f>
        <v/>
      </c>
      <c r="E34" s="4" t="str">
        <f>IF(A34="","",IF(K34&lt;&gt;"契約中","対象外",IF(C34="","更新日未入力",IF(D34&lt;0,"更新日超過",IF(D34=0,"更新日当日",IF(D34&lt;=7,"更新7日以内",IF(D34&lt;=30,"更新30日以内","通常")))))))</f>
        <v/>
      </c>
      <c r="F34" s="17" t="str">
        <f>IF(OR(A34="",'02｜契約一覧'!F34=""),"",'02｜契約一覧'!F34)</f>
        <v/>
      </c>
      <c r="G34" s="19" t="str">
        <f>IF(OR(A34="",F34=""),"",F34-'01｜ダッシュボード'!$B$3)</f>
        <v/>
      </c>
      <c r="H34" s="4" t="str">
        <f>IF(A34="","",IF(K34&lt;&gt;"契約中","対象外",IF(F34="","期限未設定",IF(G34&lt;0,"期限超過",IF(G34=0,"期限当日",IF(G34&lt;=7,"期限7日以内",IF(G34&lt;=30,"期限30日以内","通常")))))))</f>
        <v/>
      </c>
      <c r="I34" s="4" t="str">
        <f>IF(A34="","",'02｜契約一覧'!I34)</f>
        <v/>
      </c>
      <c r="J34" s="4" t="str">
        <f>IF(A34="","",IF(K34&lt;&gt;"契約中","対象外",IF(AND(F34&lt;&gt;"",C34&lt;&gt;"",F34&gt;C34),"日付不整合",IF(AND(I34="未判断",D34&gt;=0,D34&lt;=90),"更新判断が必要",IF(AND(I34="未判断",D34&lt;0),"更新日を確認","")))))</f>
        <v/>
      </c>
      <c r="K34" s="5" t="str">
        <f>IF(A34="","",'02｜契約一覧'!K34)</f>
        <v/>
      </c>
    </row>
    <row r="35" spans="1:11" ht="24" customHeight="1">
      <c r="A35" s="2" t="str">
        <f>IF('02｜契約一覧'!A35="","",'02｜契約一覧'!A35)</f>
        <v/>
      </c>
      <c r="B35" s="2" t="str">
        <f>IF(A35="","",'02｜契約一覧'!B35)</f>
        <v/>
      </c>
      <c r="C35" s="15" t="str">
        <f>IF(OR(A35="",'02｜契約一覧'!E35=""),"",'02｜契約一覧'!E35)</f>
        <v/>
      </c>
      <c r="D35" s="18" t="str">
        <f>IF(OR(A35="",C35=""),"",C35-'01｜ダッシュボード'!$B$3)</f>
        <v/>
      </c>
      <c r="E35" s="2" t="str">
        <f>IF(A35="","",IF(K35&lt;&gt;"契約中","対象外",IF(C35="","更新日未入力",IF(D35&lt;0,"更新日超過",IF(D35=0,"更新日当日",IF(D35&lt;=7,"更新7日以内",IF(D35&lt;=30,"更新30日以内","通常")))))))</f>
        <v/>
      </c>
      <c r="F35" s="15" t="str">
        <f>IF(OR(A35="",'02｜契約一覧'!F35=""),"",'02｜契約一覧'!F35)</f>
        <v/>
      </c>
      <c r="G35" s="18" t="str">
        <f>IF(OR(A35="",F35=""),"",F35-'01｜ダッシュボード'!$B$3)</f>
        <v/>
      </c>
      <c r="H35" s="2" t="str">
        <f>IF(A35="","",IF(K35&lt;&gt;"契約中","対象外",IF(F35="","期限未設定",IF(G35&lt;0,"期限超過",IF(G35=0,"期限当日",IF(G35&lt;=7,"期限7日以内",IF(G35&lt;=30,"期限30日以内","通常")))))))</f>
        <v/>
      </c>
      <c r="I35" s="2" t="str">
        <f>IF(A35="","",'02｜契約一覧'!I35)</f>
        <v/>
      </c>
      <c r="J35" s="2" t="str">
        <f>IF(A35="","",IF(K35&lt;&gt;"契約中","対象外",IF(AND(F35&lt;&gt;"",C35&lt;&gt;"",F35&gt;C35),"日付不整合",IF(AND(I35="未判断",D35&gt;=0,D35&lt;=90),"更新判断が必要",IF(AND(I35="未判断",D35&lt;0),"更新日を確認","")))))</f>
        <v/>
      </c>
      <c r="K35" s="3" t="str">
        <f>IF(A35="","",'02｜契約一覧'!K35)</f>
        <v/>
      </c>
    </row>
    <row r="36" spans="1:11" ht="24" customHeight="1">
      <c r="A36" s="4" t="str">
        <f>IF('02｜契約一覧'!A36="","",'02｜契約一覧'!A36)</f>
        <v/>
      </c>
      <c r="B36" s="4" t="str">
        <f>IF(A36="","",'02｜契約一覧'!B36)</f>
        <v/>
      </c>
      <c r="C36" s="17" t="str">
        <f>IF(OR(A36="",'02｜契約一覧'!E36=""),"",'02｜契約一覧'!E36)</f>
        <v/>
      </c>
      <c r="D36" s="19" t="str">
        <f>IF(OR(A36="",C36=""),"",C36-'01｜ダッシュボード'!$B$3)</f>
        <v/>
      </c>
      <c r="E36" s="4" t="str">
        <f>IF(A36="","",IF(K36&lt;&gt;"契約中","対象外",IF(C36="","更新日未入力",IF(D36&lt;0,"更新日超過",IF(D36=0,"更新日当日",IF(D36&lt;=7,"更新7日以内",IF(D36&lt;=30,"更新30日以内","通常")))))))</f>
        <v/>
      </c>
      <c r="F36" s="17" t="str">
        <f>IF(OR(A36="",'02｜契約一覧'!F36=""),"",'02｜契約一覧'!F36)</f>
        <v/>
      </c>
      <c r="G36" s="19" t="str">
        <f>IF(OR(A36="",F36=""),"",F36-'01｜ダッシュボード'!$B$3)</f>
        <v/>
      </c>
      <c r="H36" s="4" t="str">
        <f>IF(A36="","",IF(K36&lt;&gt;"契約中","対象外",IF(F36="","期限未設定",IF(G36&lt;0,"期限超過",IF(G36=0,"期限当日",IF(G36&lt;=7,"期限7日以内",IF(G36&lt;=30,"期限30日以内","通常")))))))</f>
        <v/>
      </c>
      <c r="I36" s="4" t="str">
        <f>IF(A36="","",'02｜契約一覧'!I36)</f>
        <v/>
      </c>
      <c r="J36" s="4" t="str">
        <f>IF(A36="","",IF(K36&lt;&gt;"契約中","対象外",IF(AND(F36&lt;&gt;"",C36&lt;&gt;"",F36&gt;C36),"日付不整合",IF(AND(I36="未判断",D36&gt;=0,D36&lt;=90),"更新判断が必要",IF(AND(I36="未判断",D36&lt;0),"更新日を確認","")))))</f>
        <v/>
      </c>
      <c r="K36" s="5" t="str">
        <f>IF(A36="","",'02｜契約一覧'!K36)</f>
        <v/>
      </c>
    </row>
    <row r="37" spans="1:11" ht="24" customHeight="1">
      <c r="A37" s="2" t="str">
        <f>IF('02｜契約一覧'!A37="","",'02｜契約一覧'!A37)</f>
        <v/>
      </c>
      <c r="B37" s="2" t="str">
        <f>IF(A37="","",'02｜契約一覧'!B37)</f>
        <v/>
      </c>
      <c r="C37" s="15" t="str">
        <f>IF(OR(A37="",'02｜契約一覧'!E37=""),"",'02｜契約一覧'!E37)</f>
        <v/>
      </c>
      <c r="D37" s="18" t="str">
        <f>IF(OR(A37="",C37=""),"",C37-'01｜ダッシュボード'!$B$3)</f>
        <v/>
      </c>
      <c r="E37" s="2" t="str">
        <f>IF(A37="","",IF(K37&lt;&gt;"契約中","対象外",IF(C37="","更新日未入力",IF(D37&lt;0,"更新日超過",IF(D37=0,"更新日当日",IF(D37&lt;=7,"更新7日以内",IF(D37&lt;=30,"更新30日以内","通常")))))))</f>
        <v/>
      </c>
      <c r="F37" s="15" t="str">
        <f>IF(OR(A37="",'02｜契約一覧'!F37=""),"",'02｜契約一覧'!F37)</f>
        <v/>
      </c>
      <c r="G37" s="18" t="str">
        <f>IF(OR(A37="",F37=""),"",F37-'01｜ダッシュボード'!$B$3)</f>
        <v/>
      </c>
      <c r="H37" s="2" t="str">
        <f>IF(A37="","",IF(K37&lt;&gt;"契約中","対象外",IF(F37="","期限未設定",IF(G37&lt;0,"期限超過",IF(G37=0,"期限当日",IF(G37&lt;=7,"期限7日以内",IF(G37&lt;=30,"期限30日以内","通常")))))))</f>
        <v/>
      </c>
      <c r="I37" s="2" t="str">
        <f>IF(A37="","",'02｜契約一覧'!I37)</f>
        <v/>
      </c>
      <c r="J37" s="2" t="str">
        <f>IF(A37="","",IF(K37&lt;&gt;"契約中","対象外",IF(AND(F37&lt;&gt;"",C37&lt;&gt;"",F37&gt;C37),"日付不整合",IF(AND(I37="未判断",D37&gt;=0,D37&lt;=90),"更新判断が必要",IF(AND(I37="未判断",D37&lt;0),"更新日を確認","")))))</f>
        <v/>
      </c>
      <c r="K37" s="3" t="str">
        <f>IF(A37="","",'02｜契約一覧'!K37)</f>
        <v/>
      </c>
    </row>
    <row r="38" spans="1:11" ht="24" customHeight="1">
      <c r="A38" s="4" t="str">
        <f>IF('02｜契約一覧'!A38="","",'02｜契約一覧'!A38)</f>
        <v/>
      </c>
      <c r="B38" s="4" t="str">
        <f>IF(A38="","",'02｜契約一覧'!B38)</f>
        <v/>
      </c>
      <c r="C38" s="17" t="str">
        <f>IF(OR(A38="",'02｜契約一覧'!E38=""),"",'02｜契約一覧'!E38)</f>
        <v/>
      </c>
      <c r="D38" s="19" t="str">
        <f>IF(OR(A38="",C38=""),"",C38-'01｜ダッシュボード'!$B$3)</f>
        <v/>
      </c>
      <c r="E38" s="4" t="str">
        <f>IF(A38="","",IF(K38&lt;&gt;"契約中","対象外",IF(C38="","更新日未入力",IF(D38&lt;0,"更新日超過",IF(D38=0,"更新日当日",IF(D38&lt;=7,"更新7日以内",IF(D38&lt;=30,"更新30日以内","通常")))))))</f>
        <v/>
      </c>
      <c r="F38" s="17" t="str">
        <f>IF(OR(A38="",'02｜契約一覧'!F38=""),"",'02｜契約一覧'!F38)</f>
        <v/>
      </c>
      <c r="G38" s="19" t="str">
        <f>IF(OR(A38="",F38=""),"",F38-'01｜ダッシュボード'!$B$3)</f>
        <v/>
      </c>
      <c r="H38" s="4" t="str">
        <f>IF(A38="","",IF(K38&lt;&gt;"契約中","対象外",IF(F38="","期限未設定",IF(G38&lt;0,"期限超過",IF(G38=0,"期限当日",IF(G38&lt;=7,"期限7日以内",IF(G38&lt;=30,"期限30日以内","通常")))))))</f>
        <v/>
      </c>
      <c r="I38" s="4" t="str">
        <f>IF(A38="","",'02｜契約一覧'!I38)</f>
        <v/>
      </c>
      <c r="J38" s="4" t="str">
        <f>IF(A38="","",IF(K38&lt;&gt;"契約中","対象外",IF(AND(F38&lt;&gt;"",C38&lt;&gt;"",F38&gt;C38),"日付不整合",IF(AND(I38="未判断",D38&gt;=0,D38&lt;=90),"更新判断が必要",IF(AND(I38="未判断",D38&lt;0),"更新日を確認","")))))</f>
        <v/>
      </c>
      <c r="K38" s="5" t="str">
        <f>IF(A38="","",'02｜契約一覧'!K38)</f>
        <v/>
      </c>
    </row>
    <row r="39" spans="1:11" ht="24" customHeight="1">
      <c r="A39" s="2" t="str">
        <f>IF('02｜契約一覧'!A39="","",'02｜契約一覧'!A39)</f>
        <v/>
      </c>
      <c r="B39" s="2" t="str">
        <f>IF(A39="","",'02｜契約一覧'!B39)</f>
        <v/>
      </c>
      <c r="C39" s="15" t="str">
        <f>IF(OR(A39="",'02｜契約一覧'!E39=""),"",'02｜契約一覧'!E39)</f>
        <v/>
      </c>
      <c r="D39" s="18" t="str">
        <f>IF(OR(A39="",C39=""),"",C39-'01｜ダッシュボード'!$B$3)</f>
        <v/>
      </c>
      <c r="E39" s="2" t="str">
        <f>IF(A39="","",IF(K39&lt;&gt;"契約中","対象外",IF(C39="","更新日未入力",IF(D39&lt;0,"更新日超過",IF(D39=0,"更新日当日",IF(D39&lt;=7,"更新7日以内",IF(D39&lt;=30,"更新30日以内","通常")))))))</f>
        <v/>
      </c>
      <c r="F39" s="15" t="str">
        <f>IF(OR(A39="",'02｜契約一覧'!F39=""),"",'02｜契約一覧'!F39)</f>
        <v/>
      </c>
      <c r="G39" s="18" t="str">
        <f>IF(OR(A39="",F39=""),"",F39-'01｜ダッシュボード'!$B$3)</f>
        <v/>
      </c>
      <c r="H39" s="2" t="str">
        <f>IF(A39="","",IF(K39&lt;&gt;"契約中","対象外",IF(F39="","期限未設定",IF(G39&lt;0,"期限超過",IF(G39=0,"期限当日",IF(G39&lt;=7,"期限7日以内",IF(G39&lt;=30,"期限30日以内","通常")))))))</f>
        <v/>
      </c>
      <c r="I39" s="2" t="str">
        <f>IF(A39="","",'02｜契約一覧'!I39)</f>
        <v/>
      </c>
      <c r="J39" s="2" t="str">
        <f>IF(A39="","",IF(K39&lt;&gt;"契約中","対象外",IF(AND(F39&lt;&gt;"",C39&lt;&gt;"",F39&gt;C39),"日付不整合",IF(AND(I39="未判断",D39&gt;=0,D39&lt;=90),"更新判断が必要",IF(AND(I39="未判断",D39&lt;0),"更新日を確認","")))))</f>
        <v/>
      </c>
      <c r="K39" s="3" t="str">
        <f>IF(A39="","",'02｜契約一覧'!K39)</f>
        <v/>
      </c>
    </row>
    <row r="40" spans="1:11" ht="24" customHeight="1">
      <c r="A40" s="4" t="str">
        <f>IF('02｜契約一覧'!A40="","",'02｜契約一覧'!A40)</f>
        <v/>
      </c>
      <c r="B40" s="4" t="str">
        <f>IF(A40="","",'02｜契約一覧'!B40)</f>
        <v/>
      </c>
      <c r="C40" s="17" t="str">
        <f>IF(OR(A40="",'02｜契約一覧'!E40=""),"",'02｜契約一覧'!E40)</f>
        <v/>
      </c>
      <c r="D40" s="19" t="str">
        <f>IF(OR(A40="",C40=""),"",C40-'01｜ダッシュボード'!$B$3)</f>
        <v/>
      </c>
      <c r="E40" s="4" t="str">
        <f>IF(A40="","",IF(K40&lt;&gt;"契約中","対象外",IF(C40="","更新日未入力",IF(D40&lt;0,"更新日超過",IF(D40=0,"更新日当日",IF(D40&lt;=7,"更新7日以内",IF(D40&lt;=30,"更新30日以内","通常")))))))</f>
        <v/>
      </c>
      <c r="F40" s="17" t="str">
        <f>IF(OR(A40="",'02｜契約一覧'!F40=""),"",'02｜契約一覧'!F40)</f>
        <v/>
      </c>
      <c r="G40" s="19" t="str">
        <f>IF(OR(A40="",F40=""),"",F40-'01｜ダッシュボード'!$B$3)</f>
        <v/>
      </c>
      <c r="H40" s="4" t="str">
        <f>IF(A40="","",IF(K40&lt;&gt;"契約中","対象外",IF(F40="","期限未設定",IF(G40&lt;0,"期限超過",IF(G40=0,"期限当日",IF(G40&lt;=7,"期限7日以内",IF(G40&lt;=30,"期限30日以内","通常")))))))</f>
        <v/>
      </c>
      <c r="I40" s="4" t="str">
        <f>IF(A40="","",'02｜契約一覧'!I40)</f>
        <v/>
      </c>
      <c r="J40" s="4" t="str">
        <f>IF(A40="","",IF(K40&lt;&gt;"契約中","対象外",IF(AND(F40&lt;&gt;"",C40&lt;&gt;"",F40&gt;C40),"日付不整合",IF(AND(I40="未判断",D40&gt;=0,D40&lt;=90),"更新判断が必要",IF(AND(I40="未判断",D40&lt;0),"更新日を確認","")))))</f>
        <v/>
      </c>
      <c r="K40" s="5" t="str">
        <f>IF(A40="","",'02｜契約一覧'!K40)</f>
        <v/>
      </c>
    </row>
    <row r="41" spans="1:11" ht="24" customHeight="1">
      <c r="A41" s="2" t="str">
        <f>IF('02｜契約一覧'!A41="","",'02｜契約一覧'!A41)</f>
        <v/>
      </c>
      <c r="B41" s="2" t="str">
        <f>IF(A41="","",'02｜契約一覧'!B41)</f>
        <v/>
      </c>
      <c r="C41" s="15" t="str">
        <f>IF(OR(A41="",'02｜契約一覧'!E41=""),"",'02｜契約一覧'!E41)</f>
        <v/>
      </c>
      <c r="D41" s="18" t="str">
        <f>IF(OR(A41="",C41=""),"",C41-'01｜ダッシュボード'!$B$3)</f>
        <v/>
      </c>
      <c r="E41" s="2" t="str">
        <f>IF(A41="","",IF(K41&lt;&gt;"契約中","対象外",IF(C41="","更新日未入力",IF(D41&lt;0,"更新日超過",IF(D41=0,"更新日当日",IF(D41&lt;=7,"更新7日以内",IF(D41&lt;=30,"更新30日以内","通常")))))))</f>
        <v/>
      </c>
      <c r="F41" s="15" t="str">
        <f>IF(OR(A41="",'02｜契約一覧'!F41=""),"",'02｜契約一覧'!F41)</f>
        <v/>
      </c>
      <c r="G41" s="18" t="str">
        <f>IF(OR(A41="",F41=""),"",F41-'01｜ダッシュボード'!$B$3)</f>
        <v/>
      </c>
      <c r="H41" s="2" t="str">
        <f>IF(A41="","",IF(K41&lt;&gt;"契約中","対象外",IF(F41="","期限未設定",IF(G41&lt;0,"期限超過",IF(G41=0,"期限当日",IF(G41&lt;=7,"期限7日以内",IF(G41&lt;=30,"期限30日以内","通常")))))))</f>
        <v/>
      </c>
      <c r="I41" s="2" t="str">
        <f>IF(A41="","",'02｜契約一覧'!I41)</f>
        <v/>
      </c>
      <c r="J41" s="2" t="str">
        <f>IF(A41="","",IF(K41&lt;&gt;"契約中","対象外",IF(AND(F41&lt;&gt;"",C41&lt;&gt;"",F41&gt;C41),"日付不整合",IF(AND(I41="未判断",D41&gt;=0,D41&lt;=90),"更新判断が必要",IF(AND(I41="未判断",D41&lt;0),"更新日を確認","")))))</f>
        <v/>
      </c>
      <c r="K41" s="3" t="str">
        <f>IF(A41="","",'02｜契約一覧'!K41)</f>
        <v/>
      </c>
    </row>
    <row r="42" spans="1:11" ht="24" customHeight="1">
      <c r="A42" s="4" t="str">
        <f>IF('02｜契約一覧'!A42="","",'02｜契約一覧'!A42)</f>
        <v/>
      </c>
      <c r="B42" s="4" t="str">
        <f>IF(A42="","",'02｜契約一覧'!B42)</f>
        <v/>
      </c>
      <c r="C42" s="17" t="str">
        <f>IF(OR(A42="",'02｜契約一覧'!E42=""),"",'02｜契約一覧'!E42)</f>
        <v/>
      </c>
      <c r="D42" s="19" t="str">
        <f>IF(OR(A42="",C42=""),"",C42-'01｜ダッシュボード'!$B$3)</f>
        <v/>
      </c>
      <c r="E42" s="4" t="str">
        <f>IF(A42="","",IF(K42&lt;&gt;"契約中","対象外",IF(C42="","更新日未入力",IF(D42&lt;0,"更新日超過",IF(D42=0,"更新日当日",IF(D42&lt;=7,"更新7日以内",IF(D42&lt;=30,"更新30日以内","通常")))))))</f>
        <v/>
      </c>
      <c r="F42" s="17" t="str">
        <f>IF(OR(A42="",'02｜契約一覧'!F42=""),"",'02｜契約一覧'!F42)</f>
        <v/>
      </c>
      <c r="G42" s="19" t="str">
        <f>IF(OR(A42="",F42=""),"",F42-'01｜ダッシュボード'!$B$3)</f>
        <v/>
      </c>
      <c r="H42" s="4" t="str">
        <f>IF(A42="","",IF(K42&lt;&gt;"契約中","対象外",IF(F42="","期限未設定",IF(G42&lt;0,"期限超過",IF(G42=0,"期限当日",IF(G42&lt;=7,"期限7日以内",IF(G42&lt;=30,"期限30日以内","通常")))))))</f>
        <v/>
      </c>
      <c r="I42" s="4" t="str">
        <f>IF(A42="","",'02｜契約一覧'!I42)</f>
        <v/>
      </c>
      <c r="J42" s="4" t="str">
        <f>IF(A42="","",IF(K42&lt;&gt;"契約中","対象外",IF(AND(F42&lt;&gt;"",C42&lt;&gt;"",F42&gt;C42),"日付不整合",IF(AND(I42="未判断",D42&gt;=0,D42&lt;=90),"更新判断が必要",IF(AND(I42="未判断",D42&lt;0),"更新日を確認","")))))</f>
        <v/>
      </c>
      <c r="K42" s="5" t="str">
        <f>IF(A42="","",'02｜契約一覧'!K42)</f>
        <v/>
      </c>
    </row>
    <row r="43" spans="1:11" ht="24" customHeight="1">
      <c r="A43" s="2" t="str">
        <f>IF('02｜契約一覧'!A43="","",'02｜契約一覧'!A43)</f>
        <v/>
      </c>
      <c r="B43" s="2" t="str">
        <f>IF(A43="","",'02｜契約一覧'!B43)</f>
        <v/>
      </c>
      <c r="C43" s="15" t="str">
        <f>IF(OR(A43="",'02｜契約一覧'!E43=""),"",'02｜契約一覧'!E43)</f>
        <v/>
      </c>
      <c r="D43" s="18" t="str">
        <f>IF(OR(A43="",C43=""),"",C43-'01｜ダッシュボード'!$B$3)</f>
        <v/>
      </c>
      <c r="E43" s="2" t="str">
        <f>IF(A43="","",IF(K43&lt;&gt;"契約中","対象外",IF(C43="","更新日未入力",IF(D43&lt;0,"更新日超過",IF(D43=0,"更新日当日",IF(D43&lt;=7,"更新7日以内",IF(D43&lt;=30,"更新30日以内","通常")))))))</f>
        <v/>
      </c>
      <c r="F43" s="15" t="str">
        <f>IF(OR(A43="",'02｜契約一覧'!F43=""),"",'02｜契約一覧'!F43)</f>
        <v/>
      </c>
      <c r="G43" s="18" t="str">
        <f>IF(OR(A43="",F43=""),"",F43-'01｜ダッシュボード'!$B$3)</f>
        <v/>
      </c>
      <c r="H43" s="2" t="str">
        <f>IF(A43="","",IF(K43&lt;&gt;"契約中","対象外",IF(F43="","期限未設定",IF(G43&lt;0,"期限超過",IF(G43=0,"期限当日",IF(G43&lt;=7,"期限7日以内",IF(G43&lt;=30,"期限30日以内","通常")))))))</f>
        <v/>
      </c>
      <c r="I43" s="2" t="str">
        <f>IF(A43="","",'02｜契約一覧'!I43)</f>
        <v/>
      </c>
      <c r="J43" s="2" t="str">
        <f>IF(A43="","",IF(K43&lt;&gt;"契約中","対象外",IF(AND(F43&lt;&gt;"",C43&lt;&gt;"",F43&gt;C43),"日付不整合",IF(AND(I43="未判断",D43&gt;=0,D43&lt;=90),"更新判断が必要",IF(AND(I43="未判断",D43&lt;0),"更新日を確認","")))))</f>
        <v/>
      </c>
      <c r="K43" s="3" t="str">
        <f>IF(A43="","",'02｜契約一覧'!K43)</f>
        <v/>
      </c>
    </row>
    <row r="44" spans="1:11" ht="24" customHeight="1">
      <c r="A44" s="4" t="str">
        <f>IF('02｜契約一覧'!A44="","",'02｜契約一覧'!A44)</f>
        <v/>
      </c>
      <c r="B44" s="4" t="str">
        <f>IF(A44="","",'02｜契約一覧'!B44)</f>
        <v/>
      </c>
      <c r="C44" s="17" t="str">
        <f>IF(OR(A44="",'02｜契約一覧'!E44=""),"",'02｜契約一覧'!E44)</f>
        <v/>
      </c>
      <c r="D44" s="19" t="str">
        <f>IF(OR(A44="",C44=""),"",C44-'01｜ダッシュボード'!$B$3)</f>
        <v/>
      </c>
      <c r="E44" s="4" t="str">
        <f>IF(A44="","",IF(K44&lt;&gt;"契約中","対象外",IF(C44="","更新日未入力",IF(D44&lt;0,"更新日超過",IF(D44=0,"更新日当日",IF(D44&lt;=7,"更新7日以内",IF(D44&lt;=30,"更新30日以内","通常")))))))</f>
        <v/>
      </c>
      <c r="F44" s="17" t="str">
        <f>IF(OR(A44="",'02｜契約一覧'!F44=""),"",'02｜契約一覧'!F44)</f>
        <v/>
      </c>
      <c r="G44" s="19" t="str">
        <f>IF(OR(A44="",F44=""),"",F44-'01｜ダッシュボード'!$B$3)</f>
        <v/>
      </c>
      <c r="H44" s="4" t="str">
        <f>IF(A44="","",IF(K44&lt;&gt;"契約中","対象外",IF(F44="","期限未設定",IF(G44&lt;0,"期限超過",IF(G44=0,"期限当日",IF(G44&lt;=7,"期限7日以内",IF(G44&lt;=30,"期限30日以内","通常")))))))</f>
        <v/>
      </c>
      <c r="I44" s="4" t="str">
        <f>IF(A44="","",'02｜契約一覧'!I44)</f>
        <v/>
      </c>
      <c r="J44" s="4" t="str">
        <f>IF(A44="","",IF(K44&lt;&gt;"契約中","対象外",IF(AND(F44&lt;&gt;"",C44&lt;&gt;"",F44&gt;C44),"日付不整合",IF(AND(I44="未判断",D44&gt;=0,D44&lt;=90),"更新判断が必要",IF(AND(I44="未判断",D44&lt;0),"更新日を確認","")))))</f>
        <v/>
      </c>
      <c r="K44" s="5" t="str">
        <f>IF(A44="","",'02｜契約一覧'!K44)</f>
        <v/>
      </c>
    </row>
    <row r="45" spans="1:11" ht="24" customHeight="1">
      <c r="A45" s="2" t="str">
        <f>IF('02｜契約一覧'!A45="","",'02｜契約一覧'!A45)</f>
        <v/>
      </c>
      <c r="B45" s="2" t="str">
        <f>IF(A45="","",'02｜契約一覧'!B45)</f>
        <v/>
      </c>
      <c r="C45" s="15" t="str">
        <f>IF(OR(A45="",'02｜契約一覧'!E45=""),"",'02｜契約一覧'!E45)</f>
        <v/>
      </c>
      <c r="D45" s="18" t="str">
        <f>IF(OR(A45="",C45=""),"",C45-'01｜ダッシュボード'!$B$3)</f>
        <v/>
      </c>
      <c r="E45" s="2" t="str">
        <f>IF(A45="","",IF(K45&lt;&gt;"契約中","対象外",IF(C45="","更新日未入力",IF(D45&lt;0,"更新日超過",IF(D45=0,"更新日当日",IF(D45&lt;=7,"更新7日以内",IF(D45&lt;=30,"更新30日以内","通常")))))))</f>
        <v/>
      </c>
      <c r="F45" s="15" t="str">
        <f>IF(OR(A45="",'02｜契約一覧'!F45=""),"",'02｜契約一覧'!F45)</f>
        <v/>
      </c>
      <c r="G45" s="18" t="str">
        <f>IF(OR(A45="",F45=""),"",F45-'01｜ダッシュボード'!$B$3)</f>
        <v/>
      </c>
      <c r="H45" s="2" t="str">
        <f>IF(A45="","",IF(K45&lt;&gt;"契約中","対象外",IF(F45="","期限未設定",IF(G45&lt;0,"期限超過",IF(G45=0,"期限当日",IF(G45&lt;=7,"期限7日以内",IF(G45&lt;=30,"期限30日以内","通常")))))))</f>
        <v/>
      </c>
      <c r="I45" s="2" t="str">
        <f>IF(A45="","",'02｜契約一覧'!I45)</f>
        <v/>
      </c>
      <c r="J45" s="2" t="str">
        <f>IF(A45="","",IF(K45&lt;&gt;"契約中","対象外",IF(AND(F45&lt;&gt;"",C45&lt;&gt;"",F45&gt;C45),"日付不整合",IF(AND(I45="未判断",D45&gt;=0,D45&lt;=90),"更新判断が必要",IF(AND(I45="未判断",D45&lt;0),"更新日を確認","")))))</f>
        <v/>
      </c>
      <c r="K45" s="3" t="str">
        <f>IF(A45="","",'02｜契約一覧'!K45)</f>
        <v/>
      </c>
    </row>
    <row r="46" spans="1:11" ht="24" customHeight="1">
      <c r="A46" s="4" t="str">
        <f>IF('02｜契約一覧'!A46="","",'02｜契約一覧'!A46)</f>
        <v/>
      </c>
      <c r="B46" s="4" t="str">
        <f>IF(A46="","",'02｜契約一覧'!B46)</f>
        <v/>
      </c>
      <c r="C46" s="17" t="str">
        <f>IF(OR(A46="",'02｜契約一覧'!E46=""),"",'02｜契約一覧'!E46)</f>
        <v/>
      </c>
      <c r="D46" s="19" t="str">
        <f>IF(OR(A46="",C46=""),"",C46-'01｜ダッシュボード'!$B$3)</f>
        <v/>
      </c>
      <c r="E46" s="4" t="str">
        <f>IF(A46="","",IF(K46&lt;&gt;"契約中","対象外",IF(C46="","更新日未入力",IF(D46&lt;0,"更新日超過",IF(D46=0,"更新日当日",IF(D46&lt;=7,"更新7日以内",IF(D46&lt;=30,"更新30日以内","通常")))))))</f>
        <v/>
      </c>
      <c r="F46" s="17" t="str">
        <f>IF(OR(A46="",'02｜契約一覧'!F46=""),"",'02｜契約一覧'!F46)</f>
        <v/>
      </c>
      <c r="G46" s="19" t="str">
        <f>IF(OR(A46="",F46=""),"",F46-'01｜ダッシュボード'!$B$3)</f>
        <v/>
      </c>
      <c r="H46" s="4" t="str">
        <f>IF(A46="","",IF(K46&lt;&gt;"契約中","対象外",IF(F46="","期限未設定",IF(G46&lt;0,"期限超過",IF(G46=0,"期限当日",IF(G46&lt;=7,"期限7日以内",IF(G46&lt;=30,"期限30日以内","通常")))))))</f>
        <v/>
      </c>
      <c r="I46" s="4" t="str">
        <f>IF(A46="","",'02｜契約一覧'!I46)</f>
        <v/>
      </c>
      <c r="J46" s="4" t="str">
        <f>IF(A46="","",IF(K46&lt;&gt;"契約中","対象外",IF(AND(F46&lt;&gt;"",C46&lt;&gt;"",F46&gt;C46),"日付不整合",IF(AND(I46="未判断",D46&gt;=0,D46&lt;=90),"更新判断が必要",IF(AND(I46="未判断",D46&lt;0),"更新日を確認","")))))</f>
        <v/>
      </c>
      <c r="K46" s="5" t="str">
        <f>IF(A46="","",'02｜契約一覧'!K46)</f>
        <v/>
      </c>
    </row>
    <row r="47" spans="1:11" ht="24" customHeight="1">
      <c r="A47" s="2" t="str">
        <f>IF('02｜契約一覧'!A47="","",'02｜契約一覧'!A47)</f>
        <v/>
      </c>
      <c r="B47" s="2" t="str">
        <f>IF(A47="","",'02｜契約一覧'!B47)</f>
        <v/>
      </c>
      <c r="C47" s="15" t="str">
        <f>IF(OR(A47="",'02｜契約一覧'!E47=""),"",'02｜契約一覧'!E47)</f>
        <v/>
      </c>
      <c r="D47" s="18" t="str">
        <f>IF(OR(A47="",C47=""),"",C47-'01｜ダッシュボード'!$B$3)</f>
        <v/>
      </c>
      <c r="E47" s="2" t="str">
        <f>IF(A47="","",IF(K47&lt;&gt;"契約中","対象外",IF(C47="","更新日未入力",IF(D47&lt;0,"更新日超過",IF(D47=0,"更新日当日",IF(D47&lt;=7,"更新7日以内",IF(D47&lt;=30,"更新30日以内","通常")))))))</f>
        <v/>
      </c>
      <c r="F47" s="15" t="str">
        <f>IF(OR(A47="",'02｜契約一覧'!F47=""),"",'02｜契約一覧'!F47)</f>
        <v/>
      </c>
      <c r="G47" s="18" t="str">
        <f>IF(OR(A47="",F47=""),"",F47-'01｜ダッシュボード'!$B$3)</f>
        <v/>
      </c>
      <c r="H47" s="2" t="str">
        <f>IF(A47="","",IF(K47&lt;&gt;"契約中","対象外",IF(F47="","期限未設定",IF(G47&lt;0,"期限超過",IF(G47=0,"期限当日",IF(G47&lt;=7,"期限7日以内",IF(G47&lt;=30,"期限30日以内","通常")))))))</f>
        <v/>
      </c>
      <c r="I47" s="2" t="str">
        <f>IF(A47="","",'02｜契約一覧'!I47)</f>
        <v/>
      </c>
      <c r="J47" s="2" t="str">
        <f>IF(A47="","",IF(K47&lt;&gt;"契約中","対象外",IF(AND(F47&lt;&gt;"",C47&lt;&gt;"",F47&gt;C47),"日付不整合",IF(AND(I47="未判断",D47&gt;=0,D47&lt;=90),"更新判断が必要",IF(AND(I47="未判断",D47&lt;0),"更新日を確認","")))))</f>
        <v/>
      </c>
      <c r="K47" s="3" t="str">
        <f>IF(A47="","",'02｜契約一覧'!K47)</f>
        <v/>
      </c>
    </row>
    <row r="48" spans="1:11" ht="24" customHeight="1">
      <c r="A48" s="4" t="str">
        <f>IF('02｜契約一覧'!A48="","",'02｜契約一覧'!A48)</f>
        <v/>
      </c>
      <c r="B48" s="4" t="str">
        <f>IF(A48="","",'02｜契約一覧'!B48)</f>
        <v/>
      </c>
      <c r="C48" s="17" t="str">
        <f>IF(OR(A48="",'02｜契約一覧'!E48=""),"",'02｜契約一覧'!E48)</f>
        <v/>
      </c>
      <c r="D48" s="19" t="str">
        <f>IF(OR(A48="",C48=""),"",C48-'01｜ダッシュボード'!$B$3)</f>
        <v/>
      </c>
      <c r="E48" s="4" t="str">
        <f>IF(A48="","",IF(K48&lt;&gt;"契約中","対象外",IF(C48="","更新日未入力",IF(D48&lt;0,"更新日超過",IF(D48=0,"更新日当日",IF(D48&lt;=7,"更新7日以内",IF(D48&lt;=30,"更新30日以内","通常")))))))</f>
        <v/>
      </c>
      <c r="F48" s="17" t="str">
        <f>IF(OR(A48="",'02｜契約一覧'!F48=""),"",'02｜契約一覧'!F48)</f>
        <v/>
      </c>
      <c r="G48" s="19" t="str">
        <f>IF(OR(A48="",F48=""),"",F48-'01｜ダッシュボード'!$B$3)</f>
        <v/>
      </c>
      <c r="H48" s="4" t="str">
        <f>IF(A48="","",IF(K48&lt;&gt;"契約中","対象外",IF(F48="","期限未設定",IF(G48&lt;0,"期限超過",IF(G48=0,"期限当日",IF(G48&lt;=7,"期限7日以内",IF(G48&lt;=30,"期限30日以内","通常")))))))</f>
        <v/>
      </c>
      <c r="I48" s="4" t="str">
        <f>IF(A48="","",'02｜契約一覧'!I48)</f>
        <v/>
      </c>
      <c r="J48" s="4" t="str">
        <f>IF(A48="","",IF(K48&lt;&gt;"契約中","対象外",IF(AND(F48&lt;&gt;"",C48&lt;&gt;"",F48&gt;C48),"日付不整合",IF(AND(I48="未判断",D48&gt;=0,D48&lt;=90),"更新判断が必要",IF(AND(I48="未判断",D48&lt;0),"更新日を確認","")))))</f>
        <v/>
      </c>
      <c r="K48" s="5" t="str">
        <f>IF(A48="","",'02｜契約一覧'!K48)</f>
        <v/>
      </c>
    </row>
    <row r="49" spans="1:11" ht="24" customHeight="1">
      <c r="A49" s="2" t="str">
        <f>IF('02｜契約一覧'!A49="","",'02｜契約一覧'!A49)</f>
        <v/>
      </c>
      <c r="B49" s="2" t="str">
        <f>IF(A49="","",'02｜契約一覧'!B49)</f>
        <v/>
      </c>
      <c r="C49" s="15" t="str">
        <f>IF(OR(A49="",'02｜契約一覧'!E49=""),"",'02｜契約一覧'!E49)</f>
        <v/>
      </c>
      <c r="D49" s="18" t="str">
        <f>IF(OR(A49="",C49=""),"",C49-'01｜ダッシュボード'!$B$3)</f>
        <v/>
      </c>
      <c r="E49" s="2" t="str">
        <f>IF(A49="","",IF(K49&lt;&gt;"契約中","対象外",IF(C49="","更新日未入力",IF(D49&lt;0,"更新日超過",IF(D49=0,"更新日当日",IF(D49&lt;=7,"更新7日以内",IF(D49&lt;=30,"更新30日以内","通常")))))))</f>
        <v/>
      </c>
      <c r="F49" s="15" t="str">
        <f>IF(OR(A49="",'02｜契約一覧'!F49=""),"",'02｜契約一覧'!F49)</f>
        <v/>
      </c>
      <c r="G49" s="18" t="str">
        <f>IF(OR(A49="",F49=""),"",F49-'01｜ダッシュボード'!$B$3)</f>
        <v/>
      </c>
      <c r="H49" s="2" t="str">
        <f>IF(A49="","",IF(K49&lt;&gt;"契約中","対象外",IF(F49="","期限未設定",IF(G49&lt;0,"期限超過",IF(G49=0,"期限当日",IF(G49&lt;=7,"期限7日以内",IF(G49&lt;=30,"期限30日以内","通常")))))))</f>
        <v/>
      </c>
      <c r="I49" s="2" t="str">
        <f>IF(A49="","",'02｜契約一覧'!I49)</f>
        <v/>
      </c>
      <c r="J49" s="2" t="str">
        <f>IF(A49="","",IF(K49&lt;&gt;"契約中","対象外",IF(AND(F49&lt;&gt;"",C49&lt;&gt;"",F49&gt;C49),"日付不整合",IF(AND(I49="未判断",D49&gt;=0,D49&lt;=90),"更新判断が必要",IF(AND(I49="未判断",D49&lt;0),"更新日を確認","")))))</f>
        <v/>
      </c>
      <c r="K49" s="3" t="str">
        <f>IF(A49="","",'02｜契約一覧'!K49)</f>
        <v/>
      </c>
    </row>
    <row r="50" spans="1:11" ht="24" customHeight="1">
      <c r="A50" s="4" t="str">
        <f>IF('02｜契約一覧'!A50="","",'02｜契約一覧'!A50)</f>
        <v/>
      </c>
      <c r="B50" s="4" t="str">
        <f>IF(A50="","",'02｜契約一覧'!B50)</f>
        <v/>
      </c>
      <c r="C50" s="17" t="str">
        <f>IF(OR(A50="",'02｜契約一覧'!E50=""),"",'02｜契約一覧'!E50)</f>
        <v/>
      </c>
      <c r="D50" s="19" t="str">
        <f>IF(OR(A50="",C50=""),"",C50-'01｜ダッシュボード'!$B$3)</f>
        <v/>
      </c>
      <c r="E50" s="4" t="str">
        <f>IF(A50="","",IF(K50&lt;&gt;"契約中","対象外",IF(C50="","更新日未入力",IF(D50&lt;0,"更新日超過",IF(D50=0,"更新日当日",IF(D50&lt;=7,"更新7日以内",IF(D50&lt;=30,"更新30日以内","通常")))))))</f>
        <v/>
      </c>
      <c r="F50" s="17" t="str">
        <f>IF(OR(A50="",'02｜契約一覧'!F50=""),"",'02｜契約一覧'!F50)</f>
        <v/>
      </c>
      <c r="G50" s="19" t="str">
        <f>IF(OR(A50="",F50=""),"",F50-'01｜ダッシュボード'!$B$3)</f>
        <v/>
      </c>
      <c r="H50" s="4" t="str">
        <f>IF(A50="","",IF(K50&lt;&gt;"契約中","対象外",IF(F50="","期限未設定",IF(G50&lt;0,"期限超過",IF(G50=0,"期限当日",IF(G50&lt;=7,"期限7日以内",IF(G50&lt;=30,"期限30日以内","通常")))))))</f>
        <v/>
      </c>
      <c r="I50" s="4" t="str">
        <f>IF(A50="","",'02｜契約一覧'!I50)</f>
        <v/>
      </c>
      <c r="J50" s="4" t="str">
        <f>IF(A50="","",IF(K50&lt;&gt;"契約中","対象外",IF(AND(F50&lt;&gt;"",C50&lt;&gt;"",F50&gt;C50),"日付不整合",IF(AND(I50="未判断",D50&gt;=0,D50&lt;=90),"更新判断が必要",IF(AND(I50="未判断",D50&lt;0),"更新日を確認","")))))</f>
        <v/>
      </c>
      <c r="K50" s="5" t="str">
        <f>IF(A50="","",'02｜契約一覧'!K50)</f>
        <v/>
      </c>
    </row>
    <row r="51" spans="1:11" ht="24" customHeight="1">
      <c r="A51" s="2" t="str">
        <f>IF('02｜契約一覧'!A51="","",'02｜契約一覧'!A51)</f>
        <v/>
      </c>
      <c r="B51" s="2" t="str">
        <f>IF(A51="","",'02｜契約一覧'!B51)</f>
        <v/>
      </c>
      <c r="C51" s="15" t="str">
        <f>IF(OR(A51="",'02｜契約一覧'!E51=""),"",'02｜契約一覧'!E51)</f>
        <v/>
      </c>
      <c r="D51" s="18" t="str">
        <f>IF(OR(A51="",C51=""),"",C51-'01｜ダッシュボード'!$B$3)</f>
        <v/>
      </c>
      <c r="E51" s="2" t="str">
        <f>IF(A51="","",IF(K51&lt;&gt;"契約中","対象外",IF(C51="","更新日未入力",IF(D51&lt;0,"更新日超過",IF(D51=0,"更新日当日",IF(D51&lt;=7,"更新7日以内",IF(D51&lt;=30,"更新30日以内","通常")))))))</f>
        <v/>
      </c>
      <c r="F51" s="15" t="str">
        <f>IF(OR(A51="",'02｜契約一覧'!F51=""),"",'02｜契約一覧'!F51)</f>
        <v/>
      </c>
      <c r="G51" s="18" t="str">
        <f>IF(OR(A51="",F51=""),"",F51-'01｜ダッシュボード'!$B$3)</f>
        <v/>
      </c>
      <c r="H51" s="2" t="str">
        <f>IF(A51="","",IF(K51&lt;&gt;"契約中","対象外",IF(F51="","期限未設定",IF(G51&lt;0,"期限超過",IF(G51=0,"期限当日",IF(G51&lt;=7,"期限7日以内",IF(G51&lt;=30,"期限30日以内","通常")))))))</f>
        <v/>
      </c>
      <c r="I51" s="2" t="str">
        <f>IF(A51="","",'02｜契約一覧'!I51)</f>
        <v/>
      </c>
      <c r="J51" s="2" t="str">
        <f>IF(A51="","",IF(K51&lt;&gt;"契約中","対象外",IF(AND(F51&lt;&gt;"",C51&lt;&gt;"",F51&gt;C51),"日付不整合",IF(AND(I51="未判断",D51&gt;=0,D51&lt;=90),"更新判断が必要",IF(AND(I51="未判断",D51&lt;0),"更新日を確認","")))))</f>
        <v/>
      </c>
      <c r="K51" s="3" t="str">
        <f>IF(A51="","",'02｜契約一覧'!K51)</f>
        <v/>
      </c>
    </row>
    <row r="52" spans="1:11" ht="24" customHeight="1">
      <c r="A52" s="4" t="str">
        <f>IF('02｜契約一覧'!A52="","",'02｜契約一覧'!A52)</f>
        <v/>
      </c>
      <c r="B52" s="4" t="str">
        <f>IF(A52="","",'02｜契約一覧'!B52)</f>
        <v/>
      </c>
      <c r="C52" s="17" t="str">
        <f>IF(OR(A52="",'02｜契約一覧'!E52=""),"",'02｜契約一覧'!E52)</f>
        <v/>
      </c>
      <c r="D52" s="19" t="str">
        <f>IF(OR(A52="",C52=""),"",C52-'01｜ダッシュボード'!$B$3)</f>
        <v/>
      </c>
      <c r="E52" s="4" t="str">
        <f>IF(A52="","",IF(K52&lt;&gt;"契約中","対象外",IF(C52="","更新日未入力",IF(D52&lt;0,"更新日超過",IF(D52=0,"更新日当日",IF(D52&lt;=7,"更新7日以内",IF(D52&lt;=30,"更新30日以内","通常")))))))</f>
        <v/>
      </c>
      <c r="F52" s="17" t="str">
        <f>IF(OR(A52="",'02｜契約一覧'!F52=""),"",'02｜契約一覧'!F52)</f>
        <v/>
      </c>
      <c r="G52" s="19" t="str">
        <f>IF(OR(A52="",F52=""),"",F52-'01｜ダッシュボード'!$B$3)</f>
        <v/>
      </c>
      <c r="H52" s="4" t="str">
        <f>IF(A52="","",IF(K52&lt;&gt;"契約中","対象外",IF(F52="","期限未設定",IF(G52&lt;0,"期限超過",IF(G52=0,"期限当日",IF(G52&lt;=7,"期限7日以内",IF(G52&lt;=30,"期限30日以内","通常")))))))</f>
        <v/>
      </c>
      <c r="I52" s="4" t="str">
        <f>IF(A52="","",'02｜契約一覧'!I52)</f>
        <v/>
      </c>
      <c r="J52" s="4" t="str">
        <f>IF(A52="","",IF(K52&lt;&gt;"契約中","対象外",IF(AND(F52&lt;&gt;"",C52&lt;&gt;"",F52&gt;C52),"日付不整合",IF(AND(I52="未判断",D52&gt;=0,D52&lt;=90),"更新判断が必要",IF(AND(I52="未判断",D52&lt;0),"更新日を確認","")))))</f>
        <v/>
      </c>
      <c r="K52" s="5" t="str">
        <f>IF(A52="","",'02｜契約一覧'!K52)</f>
        <v/>
      </c>
    </row>
    <row r="53" spans="1:11" ht="24" customHeight="1">
      <c r="A53" s="2" t="str">
        <f>IF('02｜契約一覧'!A53="","",'02｜契約一覧'!A53)</f>
        <v/>
      </c>
      <c r="B53" s="2" t="str">
        <f>IF(A53="","",'02｜契約一覧'!B53)</f>
        <v/>
      </c>
      <c r="C53" s="15" t="str">
        <f>IF(OR(A53="",'02｜契約一覧'!E53=""),"",'02｜契約一覧'!E53)</f>
        <v/>
      </c>
      <c r="D53" s="18" t="str">
        <f>IF(OR(A53="",C53=""),"",C53-'01｜ダッシュボード'!$B$3)</f>
        <v/>
      </c>
      <c r="E53" s="2" t="str">
        <f>IF(A53="","",IF(K53&lt;&gt;"契約中","対象外",IF(C53="","更新日未入力",IF(D53&lt;0,"更新日超過",IF(D53=0,"更新日当日",IF(D53&lt;=7,"更新7日以内",IF(D53&lt;=30,"更新30日以内","通常")))))))</f>
        <v/>
      </c>
      <c r="F53" s="15" t="str">
        <f>IF(OR(A53="",'02｜契約一覧'!F53=""),"",'02｜契約一覧'!F53)</f>
        <v/>
      </c>
      <c r="G53" s="18" t="str">
        <f>IF(OR(A53="",F53=""),"",F53-'01｜ダッシュボード'!$B$3)</f>
        <v/>
      </c>
      <c r="H53" s="2" t="str">
        <f>IF(A53="","",IF(K53&lt;&gt;"契約中","対象外",IF(F53="","期限未設定",IF(G53&lt;0,"期限超過",IF(G53=0,"期限当日",IF(G53&lt;=7,"期限7日以内",IF(G53&lt;=30,"期限30日以内","通常")))))))</f>
        <v/>
      </c>
      <c r="I53" s="2" t="str">
        <f>IF(A53="","",'02｜契約一覧'!I53)</f>
        <v/>
      </c>
      <c r="J53" s="2" t="str">
        <f>IF(A53="","",IF(K53&lt;&gt;"契約中","対象外",IF(AND(F53&lt;&gt;"",C53&lt;&gt;"",F53&gt;C53),"日付不整合",IF(AND(I53="未判断",D53&gt;=0,D53&lt;=90),"更新判断が必要",IF(AND(I53="未判断",D53&lt;0),"更新日を確認","")))))</f>
        <v/>
      </c>
      <c r="K53" s="3" t="str">
        <f>IF(A53="","",'02｜契約一覧'!K53)</f>
        <v/>
      </c>
    </row>
    <row r="54" spans="1:11" ht="24" customHeight="1">
      <c r="A54" s="4" t="str">
        <f>IF('02｜契約一覧'!A54="","",'02｜契約一覧'!A54)</f>
        <v/>
      </c>
      <c r="B54" s="4" t="str">
        <f>IF(A54="","",'02｜契約一覧'!B54)</f>
        <v/>
      </c>
      <c r="C54" s="17" t="str">
        <f>IF(OR(A54="",'02｜契約一覧'!E54=""),"",'02｜契約一覧'!E54)</f>
        <v/>
      </c>
      <c r="D54" s="19" t="str">
        <f>IF(OR(A54="",C54=""),"",C54-'01｜ダッシュボード'!$B$3)</f>
        <v/>
      </c>
      <c r="E54" s="4" t="str">
        <f>IF(A54="","",IF(K54&lt;&gt;"契約中","対象外",IF(C54="","更新日未入力",IF(D54&lt;0,"更新日超過",IF(D54=0,"更新日当日",IF(D54&lt;=7,"更新7日以内",IF(D54&lt;=30,"更新30日以内","通常")))))))</f>
        <v/>
      </c>
      <c r="F54" s="17" t="str">
        <f>IF(OR(A54="",'02｜契約一覧'!F54=""),"",'02｜契約一覧'!F54)</f>
        <v/>
      </c>
      <c r="G54" s="19" t="str">
        <f>IF(OR(A54="",F54=""),"",F54-'01｜ダッシュボード'!$B$3)</f>
        <v/>
      </c>
      <c r="H54" s="4" t="str">
        <f>IF(A54="","",IF(K54&lt;&gt;"契約中","対象外",IF(F54="","期限未設定",IF(G54&lt;0,"期限超過",IF(G54=0,"期限当日",IF(G54&lt;=7,"期限7日以内",IF(G54&lt;=30,"期限30日以内","通常")))))))</f>
        <v/>
      </c>
      <c r="I54" s="4" t="str">
        <f>IF(A54="","",'02｜契約一覧'!I54)</f>
        <v/>
      </c>
      <c r="J54" s="4" t="str">
        <f>IF(A54="","",IF(K54&lt;&gt;"契約中","対象外",IF(AND(F54&lt;&gt;"",C54&lt;&gt;"",F54&gt;C54),"日付不整合",IF(AND(I54="未判断",D54&gt;=0,D54&lt;=90),"更新判断が必要",IF(AND(I54="未判断",D54&lt;0),"更新日を確認","")))))</f>
        <v/>
      </c>
      <c r="K54" s="5" t="str">
        <f>IF(A54="","",'02｜契約一覧'!K54)</f>
        <v/>
      </c>
    </row>
    <row r="55" spans="1:11" ht="24" customHeight="1">
      <c r="A55" s="2" t="str">
        <f>IF('02｜契約一覧'!A55="","",'02｜契約一覧'!A55)</f>
        <v/>
      </c>
      <c r="B55" s="2" t="str">
        <f>IF(A55="","",'02｜契約一覧'!B55)</f>
        <v/>
      </c>
      <c r="C55" s="15" t="str">
        <f>IF(OR(A55="",'02｜契約一覧'!E55=""),"",'02｜契約一覧'!E55)</f>
        <v/>
      </c>
      <c r="D55" s="18" t="str">
        <f>IF(OR(A55="",C55=""),"",C55-'01｜ダッシュボード'!$B$3)</f>
        <v/>
      </c>
      <c r="E55" s="2" t="str">
        <f>IF(A55="","",IF(K55&lt;&gt;"契約中","対象外",IF(C55="","更新日未入力",IF(D55&lt;0,"更新日超過",IF(D55=0,"更新日当日",IF(D55&lt;=7,"更新7日以内",IF(D55&lt;=30,"更新30日以内","通常")))))))</f>
        <v/>
      </c>
      <c r="F55" s="15" t="str">
        <f>IF(OR(A55="",'02｜契約一覧'!F55=""),"",'02｜契約一覧'!F55)</f>
        <v/>
      </c>
      <c r="G55" s="18" t="str">
        <f>IF(OR(A55="",F55=""),"",F55-'01｜ダッシュボード'!$B$3)</f>
        <v/>
      </c>
      <c r="H55" s="2" t="str">
        <f>IF(A55="","",IF(K55&lt;&gt;"契約中","対象外",IF(F55="","期限未設定",IF(G55&lt;0,"期限超過",IF(G55=0,"期限当日",IF(G55&lt;=7,"期限7日以内",IF(G55&lt;=30,"期限30日以内","通常")))))))</f>
        <v/>
      </c>
      <c r="I55" s="2" t="str">
        <f>IF(A55="","",'02｜契約一覧'!I55)</f>
        <v/>
      </c>
      <c r="J55" s="2" t="str">
        <f>IF(A55="","",IF(K55&lt;&gt;"契約中","対象外",IF(AND(F55&lt;&gt;"",C55&lt;&gt;"",F55&gt;C55),"日付不整合",IF(AND(I55="未判断",D55&gt;=0,D55&lt;=90),"更新判断が必要",IF(AND(I55="未判断",D55&lt;0),"更新日を確認","")))))</f>
        <v/>
      </c>
      <c r="K55" s="3" t="str">
        <f>IF(A55="","",'02｜契約一覧'!K55)</f>
        <v/>
      </c>
    </row>
    <row r="56" spans="1:11" ht="24" customHeight="1">
      <c r="A56" s="4" t="str">
        <f>IF('02｜契約一覧'!A56="","",'02｜契約一覧'!A56)</f>
        <v/>
      </c>
      <c r="B56" s="4" t="str">
        <f>IF(A56="","",'02｜契約一覧'!B56)</f>
        <v/>
      </c>
      <c r="C56" s="17" t="str">
        <f>IF(OR(A56="",'02｜契約一覧'!E56=""),"",'02｜契約一覧'!E56)</f>
        <v/>
      </c>
      <c r="D56" s="19" t="str">
        <f>IF(OR(A56="",C56=""),"",C56-'01｜ダッシュボード'!$B$3)</f>
        <v/>
      </c>
      <c r="E56" s="4" t="str">
        <f>IF(A56="","",IF(K56&lt;&gt;"契約中","対象外",IF(C56="","更新日未入力",IF(D56&lt;0,"更新日超過",IF(D56=0,"更新日当日",IF(D56&lt;=7,"更新7日以内",IF(D56&lt;=30,"更新30日以内","通常")))))))</f>
        <v/>
      </c>
      <c r="F56" s="17" t="str">
        <f>IF(OR(A56="",'02｜契約一覧'!F56=""),"",'02｜契約一覧'!F56)</f>
        <v/>
      </c>
      <c r="G56" s="19" t="str">
        <f>IF(OR(A56="",F56=""),"",F56-'01｜ダッシュボード'!$B$3)</f>
        <v/>
      </c>
      <c r="H56" s="4" t="str">
        <f>IF(A56="","",IF(K56&lt;&gt;"契約中","対象外",IF(F56="","期限未設定",IF(G56&lt;0,"期限超過",IF(G56=0,"期限当日",IF(G56&lt;=7,"期限7日以内",IF(G56&lt;=30,"期限30日以内","通常")))))))</f>
        <v/>
      </c>
      <c r="I56" s="4" t="str">
        <f>IF(A56="","",'02｜契約一覧'!I56)</f>
        <v/>
      </c>
      <c r="J56" s="4" t="str">
        <f>IF(A56="","",IF(K56&lt;&gt;"契約中","対象外",IF(AND(F56&lt;&gt;"",C56&lt;&gt;"",F56&gt;C56),"日付不整合",IF(AND(I56="未判断",D56&gt;=0,D56&lt;=90),"更新判断が必要",IF(AND(I56="未判断",D56&lt;0),"更新日を確認","")))))</f>
        <v/>
      </c>
      <c r="K56" s="5" t="str">
        <f>IF(A56="","",'02｜契約一覧'!K56)</f>
        <v/>
      </c>
    </row>
    <row r="57" spans="1:11" ht="24" customHeight="1">
      <c r="A57" s="2" t="str">
        <f>IF('02｜契約一覧'!A57="","",'02｜契約一覧'!A57)</f>
        <v/>
      </c>
      <c r="B57" s="2" t="str">
        <f>IF(A57="","",'02｜契約一覧'!B57)</f>
        <v/>
      </c>
      <c r="C57" s="15" t="str">
        <f>IF(OR(A57="",'02｜契約一覧'!E57=""),"",'02｜契約一覧'!E57)</f>
        <v/>
      </c>
      <c r="D57" s="18" t="str">
        <f>IF(OR(A57="",C57=""),"",C57-'01｜ダッシュボード'!$B$3)</f>
        <v/>
      </c>
      <c r="E57" s="2" t="str">
        <f>IF(A57="","",IF(K57&lt;&gt;"契約中","対象外",IF(C57="","更新日未入力",IF(D57&lt;0,"更新日超過",IF(D57=0,"更新日当日",IF(D57&lt;=7,"更新7日以内",IF(D57&lt;=30,"更新30日以内","通常")))))))</f>
        <v/>
      </c>
      <c r="F57" s="15" t="str">
        <f>IF(OR(A57="",'02｜契約一覧'!F57=""),"",'02｜契約一覧'!F57)</f>
        <v/>
      </c>
      <c r="G57" s="18" t="str">
        <f>IF(OR(A57="",F57=""),"",F57-'01｜ダッシュボード'!$B$3)</f>
        <v/>
      </c>
      <c r="H57" s="2" t="str">
        <f>IF(A57="","",IF(K57&lt;&gt;"契約中","対象外",IF(F57="","期限未設定",IF(G57&lt;0,"期限超過",IF(G57=0,"期限当日",IF(G57&lt;=7,"期限7日以内",IF(G57&lt;=30,"期限30日以内","通常")))))))</f>
        <v/>
      </c>
      <c r="I57" s="2" t="str">
        <f>IF(A57="","",'02｜契約一覧'!I57)</f>
        <v/>
      </c>
      <c r="J57" s="2" t="str">
        <f>IF(A57="","",IF(K57&lt;&gt;"契約中","対象外",IF(AND(F57&lt;&gt;"",C57&lt;&gt;"",F57&gt;C57),"日付不整合",IF(AND(I57="未判断",D57&gt;=0,D57&lt;=90),"更新判断が必要",IF(AND(I57="未判断",D57&lt;0),"更新日を確認","")))))</f>
        <v/>
      </c>
      <c r="K57" s="3" t="str">
        <f>IF(A57="","",'02｜契約一覧'!K57)</f>
        <v/>
      </c>
    </row>
    <row r="58" spans="1:11" ht="24" customHeight="1">
      <c r="A58" s="4" t="str">
        <f>IF('02｜契約一覧'!A58="","",'02｜契約一覧'!A58)</f>
        <v/>
      </c>
      <c r="B58" s="4" t="str">
        <f>IF(A58="","",'02｜契約一覧'!B58)</f>
        <v/>
      </c>
      <c r="C58" s="17" t="str">
        <f>IF(OR(A58="",'02｜契約一覧'!E58=""),"",'02｜契約一覧'!E58)</f>
        <v/>
      </c>
      <c r="D58" s="19" t="str">
        <f>IF(OR(A58="",C58=""),"",C58-'01｜ダッシュボード'!$B$3)</f>
        <v/>
      </c>
      <c r="E58" s="4" t="str">
        <f>IF(A58="","",IF(K58&lt;&gt;"契約中","対象外",IF(C58="","更新日未入力",IF(D58&lt;0,"更新日超過",IF(D58=0,"更新日当日",IF(D58&lt;=7,"更新7日以内",IF(D58&lt;=30,"更新30日以内","通常")))))))</f>
        <v/>
      </c>
      <c r="F58" s="17" t="str">
        <f>IF(OR(A58="",'02｜契約一覧'!F58=""),"",'02｜契約一覧'!F58)</f>
        <v/>
      </c>
      <c r="G58" s="19" t="str">
        <f>IF(OR(A58="",F58=""),"",F58-'01｜ダッシュボード'!$B$3)</f>
        <v/>
      </c>
      <c r="H58" s="4" t="str">
        <f>IF(A58="","",IF(K58&lt;&gt;"契約中","対象外",IF(F58="","期限未設定",IF(G58&lt;0,"期限超過",IF(G58=0,"期限当日",IF(G58&lt;=7,"期限7日以内",IF(G58&lt;=30,"期限30日以内","通常")))))))</f>
        <v/>
      </c>
      <c r="I58" s="4" t="str">
        <f>IF(A58="","",'02｜契約一覧'!I58)</f>
        <v/>
      </c>
      <c r="J58" s="4" t="str">
        <f>IF(A58="","",IF(K58&lt;&gt;"契約中","対象外",IF(AND(F58&lt;&gt;"",C58&lt;&gt;"",F58&gt;C58),"日付不整合",IF(AND(I58="未判断",D58&gt;=0,D58&lt;=90),"更新判断が必要",IF(AND(I58="未判断",D58&lt;0),"更新日を確認","")))))</f>
        <v/>
      </c>
      <c r="K58" s="5" t="str">
        <f>IF(A58="","",'02｜契約一覧'!K58)</f>
        <v/>
      </c>
    </row>
    <row r="59" spans="1:11" ht="24" customHeight="1">
      <c r="A59" s="2" t="str">
        <f>IF('02｜契約一覧'!A59="","",'02｜契約一覧'!A59)</f>
        <v/>
      </c>
      <c r="B59" s="2" t="str">
        <f>IF(A59="","",'02｜契約一覧'!B59)</f>
        <v/>
      </c>
      <c r="C59" s="15" t="str">
        <f>IF(OR(A59="",'02｜契約一覧'!E59=""),"",'02｜契約一覧'!E59)</f>
        <v/>
      </c>
      <c r="D59" s="18" t="str">
        <f>IF(OR(A59="",C59=""),"",C59-'01｜ダッシュボード'!$B$3)</f>
        <v/>
      </c>
      <c r="E59" s="2" t="str">
        <f>IF(A59="","",IF(K59&lt;&gt;"契約中","対象外",IF(C59="","更新日未入力",IF(D59&lt;0,"更新日超過",IF(D59=0,"更新日当日",IF(D59&lt;=7,"更新7日以内",IF(D59&lt;=30,"更新30日以内","通常")))))))</f>
        <v/>
      </c>
      <c r="F59" s="15" t="str">
        <f>IF(OR(A59="",'02｜契約一覧'!F59=""),"",'02｜契約一覧'!F59)</f>
        <v/>
      </c>
      <c r="G59" s="18" t="str">
        <f>IF(OR(A59="",F59=""),"",F59-'01｜ダッシュボード'!$B$3)</f>
        <v/>
      </c>
      <c r="H59" s="2" t="str">
        <f>IF(A59="","",IF(K59&lt;&gt;"契約中","対象外",IF(F59="","期限未設定",IF(G59&lt;0,"期限超過",IF(G59=0,"期限当日",IF(G59&lt;=7,"期限7日以内",IF(G59&lt;=30,"期限30日以内","通常")))))))</f>
        <v/>
      </c>
      <c r="I59" s="2" t="str">
        <f>IF(A59="","",'02｜契約一覧'!I59)</f>
        <v/>
      </c>
      <c r="J59" s="2" t="str">
        <f>IF(A59="","",IF(K59&lt;&gt;"契約中","対象外",IF(AND(F59&lt;&gt;"",C59&lt;&gt;"",F59&gt;C59),"日付不整合",IF(AND(I59="未判断",D59&gt;=0,D59&lt;=90),"更新判断が必要",IF(AND(I59="未判断",D59&lt;0),"更新日を確認","")))))</f>
        <v/>
      </c>
      <c r="K59" s="3" t="str">
        <f>IF(A59="","",'02｜契約一覧'!K59)</f>
        <v/>
      </c>
    </row>
    <row r="60" spans="1:11" ht="24" customHeight="1">
      <c r="A60" s="4" t="str">
        <f>IF('02｜契約一覧'!A60="","",'02｜契約一覧'!A60)</f>
        <v/>
      </c>
      <c r="B60" s="4" t="str">
        <f>IF(A60="","",'02｜契約一覧'!B60)</f>
        <v/>
      </c>
      <c r="C60" s="17" t="str">
        <f>IF(OR(A60="",'02｜契約一覧'!E60=""),"",'02｜契約一覧'!E60)</f>
        <v/>
      </c>
      <c r="D60" s="19" t="str">
        <f>IF(OR(A60="",C60=""),"",C60-'01｜ダッシュボード'!$B$3)</f>
        <v/>
      </c>
      <c r="E60" s="4" t="str">
        <f>IF(A60="","",IF(K60&lt;&gt;"契約中","対象外",IF(C60="","更新日未入力",IF(D60&lt;0,"更新日超過",IF(D60=0,"更新日当日",IF(D60&lt;=7,"更新7日以内",IF(D60&lt;=30,"更新30日以内","通常")))))))</f>
        <v/>
      </c>
      <c r="F60" s="17" t="str">
        <f>IF(OR(A60="",'02｜契約一覧'!F60=""),"",'02｜契約一覧'!F60)</f>
        <v/>
      </c>
      <c r="G60" s="19" t="str">
        <f>IF(OR(A60="",F60=""),"",F60-'01｜ダッシュボード'!$B$3)</f>
        <v/>
      </c>
      <c r="H60" s="4" t="str">
        <f>IF(A60="","",IF(K60&lt;&gt;"契約中","対象外",IF(F60="","期限未設定",IF(G60&lt;0,"期限超過",IF(G60=0,"期限当日",IF(G60&lt;=7,"期限7日以内",IF(G60&lt;=30,"期限30日以内","通常")))))))</f>
        <v/>
      </c>
      <c r="I60" s="4" t="str">
        <f>IF(A60="","",'02｜契約一覧'!I60)</f>
        <v/>
      </c>
      <c r="J60" s="4" t="str">
        <f>IF(A60="","",IF(K60&lt;&gt;"契約中","対象外",IF(AND(F60&lt;&gt;"",C60&lt;&gt;"",F60&gt;C60),"日付不整合",IF(AND(I60="未判断",D60&gt;=0,D60&lt;=90),"更新判断が必要",IF(AND(I60="未判断",D60&lt;0),"更新日を確認","")))))</f>
        <v/>
      </c>
      <c r="K60" s="5" t="str">
        <f>IF(A60="","",'02｜契約一覧'!K60)</f>
        <v/>
      </c>
    </row>
    <row r="61" spans="1:11" ht="24" customHeight="1">
      <c r="A61" s="2" t="str">
        <f>IF('02｜契約一覧'!A61="","",'02｜契約一覧'!A61)</f>
        <v/>
      </c>
      <c r="B61" s="2" t="str">
        <f>IF(A61="","",'02｜契約一覧'!B61)</f>
        <v/>
      </c>
      <c r="C61" s="15" t="str">
        <f>IF(OR(A61="",'02｜契約一覧'!E61=""),"",'02｜契約一覧'!E61)</f>
        <v/>
      </c>
      <c r="D61" s="18" t="str">
        <f>IF(OR(A61="",C61=""),"",C61-'01｜ダッシュボード'!$B$3)</f>
        <v/>
      </c>
      <c r="E61" s="2" t="str">
        <f>IF(A61="","",IF(K61&lt;&gt;"契約中","対象外",IF(C61="","更新日未入力",IF(D61&lt;0,"更新日超過",IF(D61=0,"更新日当日",IF(D61&lt;=7,"更新7日以内",IF(D61&lt;=30,"更新30日以内","通常")))))))</f>
        <v/>
      </c>
      <c r="F61" s="15" t="str">
        <f>IF(OR(A61="",'02｜契約一覧'!F61=""),"",'02｜契約一覧'!F61)</f>
        <v/>
      </c>
      <c r="G61" s="18" t="str">
        <f>IF(OR(A61="",F61=""),"",F61-'01｜ダッシュボード'!$B$3)</f>
        <v/>
      </c>
      <c r="H61" s="2" t="str">
        <f>IF(A61="","",IF(K61&lt;&gt;"契約中","対象外",IF(F61="","期限未設定",IF(G61&lt;0,"期限超過",IF(G61=0,"期限当日",IF(G61&lt;=7,"期限7日以内",IF(G61&lt;=30,"期限30日以内","通常")))))))</f>
        <v/>
      </c>
      <c r="I61" s="2" t="str">
        <f>IF(A61="","",'02｜契約一覧'!I61)</f>
        <v/>
      </c>
      <c r="J61" s="2" t="str">
        <f>IF(A61="","",IF(K61&lt;&gt;"契約中","対象外",IF(AND(F61&lt;&gt;"",C61&lt;&gt;"",F61&gt;C61),"日付不整合",IF(AND(I61="未判断",D61&gt;=0,D61&lt;=90),"更新判断が必要",IF(AND(I61="未判断",D61&lt;0),"更新日を確認","")))))</f>
        <v/>
      </c>
      <c r="K61" s="3" t="str">
        <f>IF(A61="","",'02｜契約一覧'!K61)</f>
        <v/>
      </c>
    </row>
    <row r="62" spans="1:11" ht="24" customHeight="1">
      <c r="A62" s="4" t="str">
        <f>IF('02｜契約一覧'!A62="","",'02｜契約一覧'!A62)</f>
        <v/>
      </c>
      <c r="B62" s="4" t="str">
        <f>IF(A62="","",'02｜契約一覧'!B62)</f>
        <v/>
      </c>
      <c r="C62" s="17" t="str">
        <f>IF(OR(A62="",'02｜契約一覧'!E62=""),"",'02｜契約一覧'!E62)</f>
        <v/>
      </c>
      <c r="D62" s="19" t="str">
        <f>IF(OR(A62="",C62=""),"",C62-'01｜ダッシュボード'!$B$3)</f>
        <v/>
      </c>
      <c r="E62" s="4" t="str">
        <f>IF(A62="","",IF(K62&lt;&gt;"契約中","対象外",IF(C62="","更新日未入力",IF(D62&lt;0,"更新日超過",IF(D62=0,"更新日当日",IF(D62&lt;=7,"更新7日以内",IF(D62&lt;=30,"更新30日以内","通常")))))))</f>
        <v/>
      </c>
      <c r="F62" s="17" t="str">
        <f>IF(OR(A62="",'02｜契約一覧'!F62=""),"",'02｜契約一覧'!F62)</f>
        <v/>
      </c>
      <c r="G62" s="19" t="str">
        <f>IF(OR(A62="",F62=""),"",F62-'01｜ダッシュボード'!$B$3)</f>
        <v/>
      </c>
      <c r="H62" s="4" t="str">
        <f>IF(A62="","",IF(K62&lt;&gt;"契約中","対象外",IF(F62="","期限未設定",IF(G62&lt;0,"期限超過",IF(G62=0,"期限当日",IF(G62&lt;=7,"期限7日以内",IF(G62&lt;=30,"期限30日以内","通常")))))))</f>
        <v/>
      </c>
      <c r="I62" s="4" t="str">
        <f>IF(A62="","",'02｜契約一覧'!I62)</f>
        <v/>
      </c>
      <c r="J62" s="4" t="str">
        <f>IF(A62="","",IF(K62&lt;&gt;"契約中","対象外",IF(AND(F62&lt;&gt;"",C62&lt;&gt;"",F62&gt;C62),"日付不整合",IF(AND(I62="未判断",D62&gt;=0,D62&lt;=90),"更新判断が必要",IF(AND(I62="未判断",D62&lt;0),"更新日を確認","")))))</f>
        <v/>
      </c>
      <c r="K62" s="5" t="str">
        <f>IF(A62="","",'02｜契約一覧'!K62)</f>
        <v/>
      </c>
    </row>
    <row r="63" spans="1:11" ht="24" customHeight="1">
      <c r="A63" s="2" t="str">
        <f>IF('02｜契約一覧'!A63="","",'02｜契約一覧'!A63)</f>
        <v/>
      </c>
      <c r="B63" s="2" t="str">
        <f>IF(A63="","",'02｜契約一覧'!B63)</f>
        <v/>
      </c>
      <c r="C63" s="15" t="str">
        <f>IF(OR(A63="",'02｜契約一覧'!E63=""),"",'02｜契約一覧'!E63)</f>
        <v/>
      </c>
      <c r="D63" s="18" t="str">
        <f>IF(OR(A63="",C63=""),"",C63-'01｜ダッシュボード'!$B$3)</f>
        <v/>
      </c>
      <c r="E63" s="2" t="str">
        <f>IF(A63="","",IF(K63&lt;&gt;"契約中","対象外",IF(C63="","更新日未入力",IF(D63&lt;0,"更新日超過",IF(D63=0,"更新日当日",IF(D63&lt;=7,"更新7日以内",IF(D63&lt;=30,"更新30日以内","通常")))))))</f>
        <v/>
      </c>
      <c r="F63" s="15" t="str">
        <f>IF(OR(A63="",'02｜契約一覧'!F63=""),"",'02｜契約一覧'!F63)</f>
        <v/>
      </c>
      <c r="G63" s="18" t="str">
        <f>IF(OR(A63="",F63=""),"",F63-'01｜ダッシュボード'!$B$3)</f>
        <v/>
      </c>
      <c r="H63" s="2" t="str">
        <f>IF(A63="","",IF(K63&lt;&gt;"契約中","対象外",IF(F63="","期限未設定",IF(G63&lt;0,"期限超過",IF(G63=0,"期限当日",IF(G63&lt;=7,"期限7日以内",IF(G63&lt;=30,"期限30日以内","通常")))))))</f>
        <v/>
      </c>
      <c r="I63" s="2" t="str">
        <f>IF(A63="","",'02｜契約一覧'!I63)</f>
        <v/>
      </c>
      <c r="J63" s="2" t="str">
        <f>IF(A63="","",IF(K63&lt;&gt;"契約中","対象外",IF(AND(F63&lt;&gt;"",C63&lt;&gt;"",F63&gt;C63),"日付不整合",IF(AND(I63="未判断",D63&gt;=0,D63&lt;=90),"更新判断が必要",IF(AND(I63="未判断",D63&lt;0),"更新日を確認","")))))</f>
        <v/>
      </c>
      <c r="K63" s="3" t="str">
        <f>IF(A63="","",'02｜契約一覧'!K63)</f>
        <v/>
      </c>
    </row>
    <row r="64" spans="1:11" ht="24" customHeight="1">
      <c r="A64" s="4" t="str">
        <f>IF('02｜契約一覧'!A64="","",'02｜契約一覧'!A64)</f>
        <v/>
      </c>
      <c r="B64" s="4" t="str">
        <f>IF(A64="","",'02｜契約一覧'!B64)</f>
        <v/>
      </c>
      <c r="C64" s="17" t="str">
        <f>IF(OR(A64="",'02｜契約一覧'!E64=""),"",'02｜契約一覧'!E64)</f>
        <v/>
      </c>
      <c r="D64" s="19" t="str">
        <f>IF(OR(A64="",C64=""),"",C64-'01｜ダッシュボード'!$B$3)</f>
        <v/>
      </c>
      <c r="E64" s="4" t="str">
        <f>IF(A64="","",IF(K64&lt;&gt;"契約中","対象外",IF(C64="","更新日未入力",IF(D64&lt;0,"更新日超過",IF(D64=0,"更新日当日",IF(D64&lt;=7,"更新7日以内",IF(D64&lt;=30,"更新30日以内","通常")))))))</f>
        <v/>
      </c>
      <c r="F64" s="17" t="str">
        <f>IF(OR(A64="",'02｜契約一覧'!F64=""),"",'02｜契約一覧'!F64)</f>
        <v/>
      </c>
      <c r="G64" s="19" t="str">
        <f>IF(OR(A64="",F64=""),"",F64-'01｜ダッシュボード'!$B$3)</f>
        <v/>
      </c>
      <c r="H64" s="4" t="str">
        <f>IF(A64="","",IF(K64&lt;&gt;"契約中","対象外",IF(F64="","期限未設定",IF(G64&lt;0,"期限超過",IF(G64=0,"期限当日",IF(G64&lt;=7,"期限7日以内",IF(G64&lt;=30,"期限30日以内","通常")))))))</f>
        <v/>
      </c>
      <c r="I64" s="4" t="str">
        <f>IF(A64="","",'02｜契約一覧'!I64)</f>
        <v/>
      </c>
      <c r="J64" s="4" t="str">
        <f>IF(A64="","",IF(K64&lt;&gt;"契約中","対象外",IF(AND(F64&lt;&gt;"",C64&lt;&gt;"",F64&gt;C64),"日付不整合",IF(AND(I64="未判断",D64&gt;=0,D64&lt;=90),"更新判断が必要",IF(AND(I64="未判断",D64&lt;0),"更新日を確認","")))))</f>
        <v/>
      </c>
      <c r="K64" s="5" t="str">
        <f>IF(A64="","",'02｜契約一覧'!K64)</f>
        <v/>
      </c>
    </row>
    <row r="65" spans="1:11" ht="24" customHeight="1">
      <c r="A65" s="2" t="str">
        <f>IF('02｜契約一覧'!A65="","",'02｜契約一覧'!A65)</f>
        <v/>
      </c>
      <c r="B65" s="2" t="str">
        <f>IF(A65="","",'02｜契約一覧'!B65)</f>
        <v/>
      </c>
      <c r="C65" s="15" t="str">
        <f>IF(OR(A65="",'02｜契約一覧'!E65=""),"",'02｜契約一覧'!E65)</f>
        <v/>
      </c>
      <c r="D65" s="18" t="str">
        <f>IF(OR(A65="",C65=""),"",C65-'01｜ダッシュボード'!$B$3)</f>
        <v/>
      </c>
      <c r="E65" s="2" t="str">
        <f>IF(A65="","",IF(K65&lt;&gt;"契約中","対象外",IF(C65="","更新日未入力",IF(D65&lt;0,"更新日超過",IF(D65=0,"更新日当日",IF(D65&lt;=7,"更新7日以内",IF(D65&lt;=30,"更新30日以内","通常")))))))</f>
        <v/>
      </c>
      <c r="F65" s="15" t="str">
        <f>IF(OR(A65="",'02｜契約一覧'!F65=""),"",'02｜契約一覧'!F65)</f>
        <v/>
      </c>
      <c r="G65" s="18" t="str">
        <f>IF(OR(A65="",F65=""),"",F65-'01｜ダッシュボード'!$B$3)</f>
        <v/>
      </c>
      <c r="H65" s="2" t="str">
        <f>IF(A65="","",IF(K65&lt;&gt;"契約中","対象外",IF(F65="","期限未設定",IF(G65&lt;0,"期限超過",IF(G65=0,"期限当日",IF(G65&lt;=7,"期限7日以内",IF(G65&lt;=30,"期限30日以内","通常")))))))</f>
        <v/>
      </c>
      <c r="I65" s="2" t="str">
        <f>IF(A65="","",'02｜契約一覧'!I65)</f>
        <v/>
      </c>
      <c r="J65" s="2" t="str">
        <f>IF(A65="","",IF(K65&lt;&gt;"契約中","対象外",IF(AND(F65&lt;&gt;"",C65&lt;&gt;"",F65&gt;C65),"日付不整合",IF(AND(I65="未判断",D65&gt;=0,D65&lt;=90),"更新判断が必要",IF(AND(I65="未判断",D65&lt;0),"更新日を確認","")))))</f>
        <v/>
      </c>
      <c r="K65" s="3" t="str">
        <f>IF(A65="","",'02｜契約一覧'!K65)</f>
        <v/>
      </c>
    </row>
    <row r="66" spans="1:11" ht="24" customHeight="1">
      <c r="A66" s="4" t="str">
        <f>IF('02｜契約一覧'!A66="","",'02｜契約一覧'!A66)</f>
        <v/>
      </c>
      <c r="B66" s="4" t="str">
        <f>IF(A66="","",'02｜契約一覧'!B66)</f>
        <v/>
      </c>
      <c r="C66" s="17" t="str">
        <f>IF(OR(A66="",'02｜契約一覧'!E66=""),"",'02｜契約一覧'!E66)</f>
        <v/>
      </c>
      <c r="D66" s="19" t="str">
        <f>IF(OR(A66="",C66=""),"",C66-'01｜ダッシュボード'!$B$3)</f>
        <v/>
      </c>
      <c r="E66" s="4" t="str">
        <f>IF(A66="","",IF(K66&lt;&gt;"契約中","対象外",IF(C66="","更新日未入力",IF(D66&lt;0,"更新日超過",IF(D66=0,"更新日当日",IF(D66&lt;=7,"更新7日以内",IF(D66&lt;=30,"更新30日以内","通常")))))))</f>
        <v/>
      </c>
      <c r="F66" s="17" t="str">
        <f>IF(OR(A66="",'02｜契約一覧'!F66=""),"",'02｜契約一覧'!F66)</f>
        <v/>
      </c>
      <c r="G66" s="19" t="str">
        <f>IF(OR(A66="",F66=""),"",F66-'01｜ダッシュボード'!$B$3)</f>
        <v/>
      </c>
      <c r="H66" s="4" t="str">
        <f>IF(A66="","",IF(K66&lt;&gt;"契約中","対象外",IF(F66="","期限未設定",IF(G66&lt;0,"期限超過",IF(G66=0,"期限当日",IF(G66&lt;=7,"期限7日以内",IF(G66&lt;=30,"期限30日以内","通常")))))))</f>
        <v/>
      </c>
      <c r="I66" s="4" t="str">
        <f>IF(A66="","",'02｜契約一覧'!I66)</f>
        <v/>
      </c>
      <c r="J66" s="4" t="str">
        <f>IF(A66="","",IF(K66&lt;&gt;"契約中","対象外",IF(AND(F66&lt;&gt;"",C66&lt;&gt;"",F66&gt;C66),"日付不整合",IF(AND(I66="未判断",D66&gt;=0,D66&lt;=90),"更新判断が必要",IF(AND(I66="未判断",D66&lt;0),"更新日を確認","")))))</f>
        <v/>
      </c>
      <c r="K66" s="5" t="str">
        <f>IF(A66="","",'02｜契約一覧'!K66)</f>
        <v/>
      </c>
    </row>
    <row r="67" spans="1:11" ht="24" customHeight="1">
      <c r="A67" s="2" t="str">
        <f>IF('02｜契約一覧'!A67="","",'02｜契約一覧'!A67)</f>
        <v/>
      </c>
      <c r="B67" s="2" t="str">
        <f>IF(A67="","",'02｜契約一覧'!B67)</f>
        <v/>
      </c>
      <c r="C67" s="15" t="str">
        <f>IF(OR(A67="",'02｜契約一覧'!E67=""),"",'02｜契約一覧'!E67)</f>
        <v/>
      </c>
      <c r="D67" s="18" t="str">
        <f>IF(OR(A67="",C67=""),"",C67-'01｜ダッシュボード'!$B$3)</f>
        <v/>
      </c>
      <c r="E67" s="2" t="str">
        <f>IF(A67="","",IF(K67&lt;&gt;"契約中","対象外",IF(C67="","更新日未入力",IF(D67&lt;0,"更新日超過",IF(D67=0,"更新日当日",IF(D67&lt;=7,"更新7日以内",IF(D67&lt;=30,"更新30日以内","通常")))))))</f>
        <v/>
      </c>
      <c r="F67" s="15" t="str">
        <f>IF(OR(A67="",'02｜契約一覧'!F67=""),"",'02｜契約一覧'!F67)</f>
        <v/>
      </c>
      <c r="G67" s="18" t="str">
        <f>IF(OR(A67="",F67=""),"",F67-'01｜ダッシュボード'!$B$3)</f>
        <v/>
      </c>
      <c r="H67" s="2" t="str">
        <f>IF(A67="","",IF(K67&lt;&gt;"契約中","対象外",IF(F67="","期限未設定",IF(G67&lt;0,"期限超過",IF(G67=0,"期限当日",IF(G67&lt;=7,"期限7日以内",IF(G67&lt;=30,"期限30日以内","通常")))))))</f>
        <v/>
      </c>
      <c r="I67" s="2" t="str">
        <f>IF(A67="","",'02｜契約一覧'!I67)</f>
        <v/>
      </c>
      <c r="J67" s="2" t="str">
        <f>IF(A67="","",IF(K67&lt;&gt;"契約中","対象外",IF(AND(F67&lt;&gt;"",C67&lt;&gt;"",F67&gt;C67),"日付不整合",IF(AND(I67="未判断",D67&gt;=0,D67&lt;=90),"更新判断が必要",IF(AND(I67="未判断",D67&lt;0),"更新日を確認","")))))</f>
        <v/>
      </c>
      <c r="K67" s="3" t="str">
        <f>IF(A67="","",'02｜契約一覧'!K67)</f>
        <v/>
      </c>
    </row>
    <row r="68" spans="1:11" ht="24" customHeight="1">
      <c r="A68" s="4" t="str">
        <f>IF('02｜契約一覧'!A68="","",'02｜契約一覧'!A68)</f>
        <v/>
      </c>
      <c r="B68" s="4" t="str">
        <f>IF(A68="","",'02｜契約一覧'!B68)</f>
        <v/>
      </c>
      <c r="C68" s="17" t="str">
        <f>IF(OR(A68="",'02｜契約一覧'!E68=""),"",'02｜契約一覧'!E68)</f>
        <v/>
      </c>
      <c r="D68" s="19" t="str">
        <f>IF(OR(A68="",C68=""),"",C68-'01｜ダッシュボード'!$B$3)</f>
        <v/>
      </c>
      <c r="E68" s="4" t="str">
        <f>IF(A68="","",IF(K68&lt;&gt;"契約中","対象外",IF(C68="","更新日未入力",IF(D68&lt;0,"更新日超過",IF(D68=0,"更新日当日",IF(D68&lt;=7,"更新7日以内",IF(D68&lt;=30,"更新30日以内","通常")))))))</f>
        <v/>
      </c>
      <c r="F68" s="17" t="str">
        <f>IF(OR(A68="",'02｜契約一覧'!F68=""),"",'02｜契約一覧'!F68)</f>
        <v/>
      </c>
      <c r="G68" s="19" t="str">
        <f>IF(OR(A68="",F68=""),"",F68-'01｜ダッシュボード'!$B$3)</f>
        <v/>
      </c>
      <c r="H68" s="4" t="str">
        <f>IF(A68="","",IF(K68&lt;&gt;"契約中","対象外",IF(F68="","期限未設定",IF(G68&lt;0,"期限超過",IF(G68=0,"期限当日",IF(G68&lt;=7,"期限7日以内",IF(G68&lt;=30,"期限30日以内","通常")))))))</f>
        <v/>
      </c>
      <c r="I68" s="4" t="str">
        <f>IF(A68="","",'02｜契約一覧'!I68)</f>
        <v/>
      </c>
      <c r="J68" s="4" t="str">
        <f>IF(A68="","",IF(K68&lt;&gt;"契約中","対象外",IF(AND(F68&lt;&gt;"",C68&lt;&gt;"",F68&gt;C68),"日付不整合",IF(AND(I68="未判断",D68&gt;=0,D68&lt;=90),"更新判断が必要",IF(AND(I68="未判断",D68&lt;0),"更新日を確認","")))))</f>
        <v/>
      </c>
      <c r="K68" s="5" t="str">
        <f>IF(A68="","",'02｜契約一覧'!K68)</f>
        <v/>
      </c>
    </row>
    <row r="69" spans="1:11" ht="24" customHeight="1">
      <c r="A69" s="2" t="str">
        <f>IF('02｜契約一覧'!A69="","",'02｜契約一覧'!A69)</f>
        <v/>
      </c>
      <c r="B69" s="2" t="str">
        <f>IF(A69="","",'02｜契約一覧'!B69)</f>
        <v/>
      </c>
      <c r="C69" s="15" t="str">
        <f>IF(OR(A69="",'02｜契約一覧'!E69=""),"",'02｜契約一覧'!E69)</f>
        <v/>
      </c>
      <c r="D69" s="18" t="str">
        <f>IF(OR(A69="",C69=""),"",C69-'01｜ダッシュボード'!$B$3)</f>
        <v/>
      </c>
      <c r="E69" s="2" t="str">
        <f>IF(A69="","",IF(K69&lt;&gt;"契約中","対象外",IF(C69="","更新日未入力",IF(D69&lt;0,"更新日超過",IF(D69=0,"更新日当日",IF(D69&lt;=7,"更新7日以内",IF(D69&lt;=30,"更新30日以内","通常")))))))</f>
        <v/>
      </c>
      <c r="F69" s="15" t="str">
        <f>IF(OR(A69="",'02｜契約一覧'!F69=""),"",'02｜契約一覧'!F69)</f>
        <v/>
      </c>
      <c r="G69" s="18" t="str">
        <f>IF(OR(A69="",F69=""),"",F69-'01｜ダッシュボード'!$B$3)</f>
        <v/>
      </c>
      <c r="H69" s="2" t="str">
        <f>IF(A69="","",IF(K69&lt;&gt;"契約中","対象外",IF(F69="","期限未設定",IF(G69&lt;0,"期限超過",IF(G69=0,"期限当日",IF(G69&lt;=7,"期限7日以内",IF(G69&lt;=30,"期限30日以内","通常")))))))</f>
        <v/>
      </c>
      <c r="I69" s="2" t="str">
        <f>IF(A69="","",'02｜契約一覧'!I69)</f>
        <v/>
      </c>
      <c r="J69" s="2" t="str">
        <f>IF(A69="","",IF(K69&lt;&gt;"契約中","対象外",IF(AND(F69&lt;&gt;"",C69&lt;&gt;"",F69&gt;C69),"日付不整合",IF(AND(I69="未判断",D69&gt;=0,D69&lt;=90),"更新判断が必要",IF(AND(I69="未判断",D69&lt;0),"更新日を確認","")))))</f>
        <v/>
      </c>
      <c r="K69" s="3" t="str">
        <f>IF(A69="","",'02｜契約一覧'!K69)</f>
        <v/>
      </c>
    </row>
    <row r="70" spans="1:11" ht="24" customHeight="1">
      <c r="A70" s="4" t="str">
        <f>IF('02｜契約一覧'!A70="","",'02｜契約一覧'!A70)</f>
        <v/>
      </c>
      <c r="B70" s="4" t="str">
        <f>IF(A70="","",'02｜契約一覧'!B70)</f>
        <v/>
      </c>
      <c r="C70" s="17" t="str">
        <f>IF(OR(A70="",'02｜契約一覧'!E70=""),"",'02｜契約一覧'!E70)</f>
        <v/>
      </c>
      <c r="D70" s="19" t="str">
        <f>IF(OR(A70="",C70=""),"",C70-'01｜ダッシュボード'!$B$3)</f>
        <v/>
      </c>
      <c r="E70" s="4" t="str">
        <f>IF(A70="","",IF(K70&lt;&gt;"契約中","対象外",IF(C70="","更新日未入力",IF(D70&lt;0,"更新日超過",IF(D70=0,"更新日当日",IF(D70&lt;=7,"更新7日以内",IF(D70&lt;=30,"更新30日以内","通常")))))))</f>
        <v/>
      </c>
      <c r="F70" s="17" t="str">
        <f>IF(OR(A70="",'02｜契約一覧'!F70=""),"",'02｜契約一覧'!F70)</f>
        <v/>
      </c>
      <c r="G70" s="19" t="str">
        <f>IF(OR(A70="",F70=""),"",F70-'01｜ダッシュボード'!$B$3)</f>
        <v/>
      </c>
      <c r="H70" s="4" t="str">
        <f>IF(A70="","",IF(K70&lt;&gt;"契約中","対象外",IF(F70="","期限未設定",IF(G70&lt;0,"期限超過",IF(G70=0,"期限当日",IF(G70&lt;=7,"期限7日以内",IF(G70&lt;=30,"期限30日以内","通常")))))))</f>
        <v/>
      </c>
      <c r="I70" s="4" t="str">
        <f>IF(A70="","",'02｜契約一覧'!I70)</f>
        <v/>
      </c>
      <c r="J70" s="4" t="str">
        <f>IF(A70="","",IF(K70&lt;&gt;"契約中","対象外",IF(AND(F70&lt;&gt;"",C70&lt;&gt;"",F70&gt;C70),"日付不整合",IF(AND(I70="未判断",D70&gt;=0,D70&lt;=90),"更新判断が必要",IF(AND(I70="未判断",D70&lt;0),"更新日を確認","")))))</f>
        <v/>
      </c>
      <c r="K70" s="5" t="str">
        <f>IF(A70="","",'02｜契約一覧'!K70)</f>
        <v/>
      </c>
    </row>
    <row r="71" spans="1:11" ht="24" customHeight="1">
      <c r="A71" s="2" t="str">
        <f>IF('02｜契約一覧'!A71="","",'02｜契約一覧'!A71)</f>
        <v/>
      </c>
      <c r="B71" s="2" t="str">
        <f>IF(A71="","",'02｜契約一覧'!B71)</f>
        <v/>
      </c>
      <c r="C71" s="15" t="str">
        <f>IF(OR(A71="",'02｜契約一覧'!E71=""),"",'02｜契約一覧'!E71)</f>
        <v/>
      </c>
      <c r="D71" s="18" t="str">
        <f>IF(OR(A71="",C71=""),"",C71-'01｜ダッシュボード'!$B$3)</f>
        <v/>
      </c>
      <c r="E71" s="2" t="str">
        <f>IF(A71="","",IF(K71&lt;&gt;"契約中","対象外",IF(C71="","更新日未入力",IF(D71&lt;0,"更新日超過",IF(D71=0,"更新日当日",IF(D71&lt;=7,"更新7日以内",IF(D71&lt;=30,"更新30日以内","通常")))))))</f>
        <v/>
      </c>
      <c r="F71" s="15" t="str">
        <f>IF(OR(A71="",'02｜契約一覧'!F71=""),"",'02｜契約一覧'!F71)</f>
        <v/>
      </c>
      <c r="G71" s="18" t="str">
        <f>IF(OR(A71="",F71=""),"",F71-'01｜ダッシュボード'!$B$3)</f>
        <v/>
      </c>
      <c r="H71" s="2" t="str">
        <f>IF(A71="","",IF(K71&lt;&gt;"契約中","対象外",IF(F71="","期限未設定",IF(G71&lt;0,"期限超過",IF(G71=0,"期限当日",IF(G71&lt;=7,"期限7日以内",IF(G71&lt;=30,"期限30日以内","通常")))))))</f>
        <v/>
      </c>
      <c r="I71" s="2" t="str">
        <f>IF(A71="","",'02｜契約一覧'!I71)</f>
        <v/>
      </c>
      <c r="J71" s="2" t="str">
        <f>IF(A71="","",IF(K71&lt;&gt;"契約中","対象外",IF(AND(F71&lt;&gt;"",C71&lt;&gt;"",F71&gt;C71),"日付不整合",IF(AND(I71="未判断",D71&gt;=0,D71&lt;=90),"更新判断が必要",IF(AND(I71="未判断",D71&lt;0),"更新日を確認","")))))</f>
        <v/>
      </c>
      <c r="K71" s="3" t="str">
        <f>IF(A71="","",'02｜契約一覧'!K71)</f>
        <v/>
      </c>
    </row>
    <row r="72" spans="1:11" ht="24" customHeight="1">
      <c r="A72" s="4" t="str">
        <f>IF('02｜契約一覧'!A72="","",'02｜契約一覧'!A72)</f>
        <v/>
      </c>
      <c r="B72" s="4" t="str">
        <f>IF(A72="","",'02｜契約一覧'!B72)</f>
        <v/>
      </c>
      <c r="C72" s="17" t="str">
        <f>IF(OR(A72="",'02｜契約一覧'!E72=""),"",'02｜契約一覧'!E72)</f>
        <v/>
      </c>
      <c r="D72" s="19" t="str">
        <f>IF(OR(A72="",C72=""),"",C72-'01｜ダッシュボード'!$B$3)</f>
        <v/>
      </c>
      <c r="E72" s="4" t="str">
        <f>IF(A72="","",IF(K72&lt;&gt;"契約中","対象外",IF(C72="","更新日未入力",IF(D72&lt;0,"更新日超過",IF(D72=0,"更新日当日",IF(D72&lt;=7,"更新7日以内",IF(D72&lt;=30,"更新30日以内","通常")))))))</f>
        <v/>
      </c>
      <c r="F72" s="17" t="str">
        <f>IF(OR(A72="",'02｜契約一覧'!F72=""),"",'02｜契約一覧'!F72)</f>
        <v/>
      </c>
      <c r="G72" s="19" t="str">
        <f>IF(OR(A72="",F72=""),"",F72-'01｜ダッシュボード'!$B$3)</f>
        <v/>
      </c>
      <c r="H72" s="4" t="str">
        <f>IF(A72="","",IF(K72&lt;&gt;"契約中","対象外",IF(F72="","期限未設定",IF(G72&lt;0,"期限超過",IF(G72=0,"期限当日",IF(G72&lt;=7,"期限7日以内",IF(G72&lt;=30,"期限30日以内","通常")))))))</f>
        <v/>
      </c>
      <c r="I72" s="4" t="str">
        <f>IF(A72="","",'02｜契約一覧'!I72)</f>
        <v/>
      </c>
      <c r="J72" s="4" t="str">
        <f>IF(A72="","",IF(K72&lt;&gt;"契約中","対象外",IF(AND(F72&lt;&gt;"",C72&lt;&gt;"",F72&gt;C72),"日付不整合",IF(AND(I72="未判断",D72&gt;=0,D72&lt;=90),"更新判断が必要",IF(AND(I72="未判断",D72&lt;0),"更新日を確認","")))))</f>
        <v/>
      </c>
      <c r="K72" s="5" t="str">
        <f>IF(A72="","",'02｜契約一覧'!K72)</f>
        <v/>
      </c>
    </row>
    <row r="73" spans="1:11" ht="24" customHeight="1">
      <c r="A73" s="2" t="str">
        <f>IF('02｜契約一覧'!A73="","",'02｜契約一覧'!A73)</f>
        <v/>
      </c>
      <c r="B73" s="2" t="str">
        <f>IF(A73="","",'02｜契約一覧'!B73)</f>
        <v/>
      </c>
      <c r="C73" s="15" t="str">
        <f>IF(OR(A73="",'02｜契約一覧'!E73=""),"",'02｜契約一覧'!E73)</f>
        <v/>
      </c>
      <c r="D73" s="18" t="str">
        <f>IF(OR(A73="",C73=""),"",C73-'01｜ダッシュボード'!$B$3)</f>
        <v/>
      </c>
      <c r="E73" s="2" t="str">
        <f>IF(A73="","",IF(K73&lt;&gt;"契約中","対象外",IF(C73="","更新日未入力",IF(D73&lt;0,"更新日超過",IF(D73=0,"更新日当日",IF(D73&lt;=7,"更新7日以内",IF(D73&lt;=30,"更新30日以内","通常")))))))</f>
        <v/>
      </c>
      <c r="F73" s="15" t="str">
        <f>IF(OR(A73="",'02｜契約一覧'!F73=""),"",'02｜契約一覧'!F73)</f>
        <v/>
      </c>
      <c r="G73" s="18" t="str">
        <f>IF(OR(A73="",F73=""),"",F73-'01｜ダッシュボード'!$B$3)</f>
        <v/>
      </c>
      <c r="H73" s="2" t="str">
        <f>IF(A73="","",IF(K73&lt;&gt;"契約中","対象外",IF(F73="","期限未設定",IF(G73&lt;0,"期限超過",IF(G73=0,"期限当日",IF(G73&lt;=7,"期限7日以内",IF(G73&lt;=30,"期限30日以内","通常")))))))</f>
        <v/>
      </c>
      <c r="I73" s="2" t="str">
        <f>IF(A73="","",'02｜契約一覧'!I73)</f>
        <v/>
      </c>
      <c r="J73" s="2" t="str">
        <f>IF(A73="","",IF(K73&lt;&gt;"契約中","対象外",IF(AND(F73&lt;&gt;"",C73&lt;&gt;"",F73&gt;C73),"日付不整合",IF(AND(I73="未判断",D73&gt;=0,D73&lt;=90),"更新判断が必要",IF(AND(I73="未判断",D73&lt;0),"更新日を確認","")))))</f>
        <v/>
      </c>
      <c r="K73" s="3" t="str">
        <f>IF(A73="","",'02｜契約一覧'!K73)</f>
        <v/>
      </c>
    </row>
    <row r="74" spans="1:11" ht="24" customHeight="1">
      <c r="A74" s="4" t="str">
        <f>IF('02｜契約一覧'!A74="","",'02｜契約一覧'!A74)</f>
        <v/>
      </c>
      <c r="B74" s="4" t="str">
        <f>IF(A74="","",'02｜契約一覧'!B74)</f>
        <v/>
      </c>
      <c r="C74" s="17" t="str">
        <f>IF(OR(A74="",'02｜契約一覧'!E74=""),"",'02｜契約一覧'!E74)</f>
        <v/>
      </c>
      <c r="D74" s="19" t="str">
        <f>IF(OR(A74="",C74=""),"",C74-'01｜ダッシュボード'!$B$3)</f>
        <v/>
      </c>
      <c r="E74" s="4" t="str">
        <f>IF(A74="","",IF(K74&lt;&gt;"契約中","対象外",IF(C74="","更新日未入力",IF(D74&lt;0,"更新日超過",IF(D74=0,"更新日当日",IF(D74&lt;=7,"更新7日以内",IF(D74&lt;=30,"更新30日以内","通常")))))))</f>
        <v/>
      </c>
      <c r="F74" s="17" t="str">
        <f>IF(OR(A74="",'02｜契約一覧'!F74=""),"",'02｜契約一覧'!F74)</f>
        <v/>
      </c>
      <c r="G74" s="19" t="str">
        <f>IF(OR(A74="",F74=""),"",F74-'01｜ダッシュボード'!$B$3)</f>
        <v/>
      </c>
      <c r="H74" s="4" t="str">
        <f>IF(A74="","",IF(K74&lt;&gt;"契約中","対象外",IF(F74="","期限未設定",IF(G74&lt;0,"期限超過",IF(G74=0,"期限当日",IF(G74&lt;=7,"期限7日以内",IF(G74&lt;=30,"期限30日以内","通常")))))))</f>
        <v/>
      </c>
      <c r="I74" s="4" t="str">
        <f>IF(A74="","",'02｜契約一覧'!I74)</f>
        <v/>
      </c>
      <c r="J74" s="4" t="str">
        <f>IF(A74="","",IF(K74&lt;&gt;"契約中","対象外",IF(AND(F74&lt;&gt;"",C74&lt;&gt;"",F74&gt;C74),"日付不整合",IF(AND(I74="未判断",D74&gt;=0,D74&lt;=90),"更新判断が必要",IF(AND(I74="未判断",D74&lt;0),"更新日を確認","")))))</f>
        <v/>
      </c>
      <c r="K74" s="5" t="str">
        <f>IF(A74="","",'02｜契約一覧'!K74)</f>
        <v/>
      </c>
    </row>
    <row r="75" spans="1:11" ht="24" customHeight="1">
      <c r="A75" s="2" t="str">
        <f>IF('02｜契約一覧'!A75="","",'02｜契約一覧'!A75)</f>
        <v/>
      </c>
      <c r="B75" s="2" t="str">
        <f>IF(A75="","",'02｜契約一覧'!B75)</f>
        <v/>
      </c>
      <c r="C75" s="15" t="str">
        <f>IF(OR(A75="",'02｜契約一覧'!E75=""),"",'02｜契約一覧'!E75)</f>
        <v/>
      </c>
      <c r="D75" s="18" t="str">
        <f>IF(OR(A75="",C75=""),"",C75-'01｜ダッシュボード'!$B$3)</f>
        <v/>
      </c>
      <c r="E75" s="2" t="str">
        <f>IF(A75="","",IF(K75&lt;&gt;"契約中","対象外",IF(C75="","更新日未入力",IF(D75&lt;0,"更新日超過",IF(D75=0,"更新日当日",IF(D75&lt;=7,"更新7日以内",IF(D75&lt;=30,"更新30日以内","通常")))))))</f>
        <v/>
      </c>
      <c r="F75" s="15" t="str">
        <f>IF(OR(A75="",'02｜契約一覧'!F75=""),"",'02｜契約一覧'!F75)</f>
        <v/>
      </c>
      <c r="G75" s="18" t="str">
        <f>IF(OR(A75="",F75=""),"",F75-'01｜ダッシュボード'!$B$3)</f>
        <v/>
      </c>
      <c r="H75" s="2" t="str">
        <f>IF(A75="","",IF(K75&lt;&gt;"契約中","対象外",IF(F75="","期限未設定",IF(G75&lt;0,"期限超過",IF(G75=0,"期限当日",IF(G75&lt;=7,"期限7日以内",IF(G75&lt;=30,"期限30日以内","通常")))))))</f>
        <v/>
      </c>
      <c r="I75" s="2" t="str">
        <f>IF(A75="","",'02｜契約一覧'!I75)</f>
        <v/>
      </c>
      <c r="J75" s="2" t="str">
        <f>IF(A75="","",IF(K75&lt;&gt;"契約中","対象外",IF(AND(F75&lt;&gt;"",C75&lt;&gt;"",F75&gt;C75),"日付不整合",IF(AND(I75="未判断",D75&gt;=0,D75&lt;=90),"更新判断が必要",IF(AND(I75="未判断",D75&lt;0),"更新日を確認","")))))</f>
        <v/>
      </c>
      <c r="K75" s="3" t="str">
        <f>IF(A75="","",'02｜契約一覧'!K75)</f>
        <v/>
      </c>
    </row>
    <row r="76" spans="1:11" ht="24" customHeight="1">
      <c r="A76" s="4" t="str">
        <f>IF('02｜契約一覧'!A76="","",'02｜契約一覧'!A76)</f>
        <v/>
      </c>
      <c r="B76" s="4" t="str">
        <f>IF(A76="","",'02｜契約一覧'!B76)</f>
        <v/>
      </c>
      <c r="C76" s="17" t="str">
        <f>IF(OR(A76="",'02｜契約一覧'!E76=""),"",'02｜契約一覧'!E76)</f>
        <v/>
      </c>
      <c r="D76" s="19" t="str">
        <f>IF(OR(A76="",C76=""),"",C76-'01｜ダッシュボード'!$B$3)</f>
        <v/>
      </c>
      <c r="E76" s="4" t="str">
        <f>IF(A76="","",IF(K76&lt;&gt;"契約中","対象外",IF(C76="","更新日未入力",IF(D76&lt;0,"更新日超過",IF(D76=0,"更新日当日",IF(D76&lt;=7,"更新7日以内",IF(D76&lt;=30,"更新30日以内","通常")))))))</f>
        <v/>
      </c>
      <c r="F76" s="17" t="str">
        <f>IF(OR(A76="",'02｜契約一覧'!F76=""),"",'02｜契約一覧'!F76)</f>
        <v/>
      </c>
      <c r="G76" s="19" t="str">
        <f>IF(OR(A76="",F76=""),"",F76-'01｜ダッシュボード'!$B$3)</f>
        <v/>
      </c>
      <c r="H76" s="4" t="str">
        <f>IF(A76="","",IF(K76&lt;&gt;"契約中","対象外",IF(F76="","期限未設定",IF(G76&lt;0,"期限超過",IF(G76=0,"期限当日",IF(G76&lt;=7,"期限7日以内",IF(G76&lt;=30,"期限30日以内","通常")))))))</f>
        <v/>
      </c>
      <c r="I76" s="4" t="str">
        <f>IF(A76="","",'02｜契約一覧'!I76)</f>
        <v/>
      </c>
      <c r="J76" s="4" t="str">
        <f>IF(A76="","",IF(K76&lt;&gt;"契約中","対象外",IF(AND(F76&lt;&gt;"",C76&lt;&gt;"",F76&gt;C76),"日付不整合",IF(AND(I76="未判断",D76&gt;=0,D76&lt;=90),"更新判断が必要",IF(AND(I76="未判断",D76&lt;0),"更新日を確認","")))))</f>
        <v/>
      </c>
      <c r="K76" s="5" t="str">
        <f>IF(A76="","",'02｜契約一覧'!K76)</f>
        <v/>
      </c>
    </row>
    <row r="77" spans="1:11" ht="24" customHeight="1">
      <c r="A77" s="2" t="str">
        <f>IF('02｜契約一覧'!A77="","",'02｜契約一覧'!A77)</f>
        <v/>
      </c>
      <c r="B77" s="2" t="str">
        <f>IF(A77="","",'02｜契約一覧'!B77)</f>
        <v/>
      </c>
      <c r="C77" s="15" t="str">
        <f>IF(OR(A77="",'02｜契約一覧'!E77=""),"",'02｜契約一覧'!E77)</f>
        <v/>
      </c>
      <c r="D77" s="18" t="str">
        <f>IF(OR(A77="",C77=""),"",C77-'01｜ダッシュボード'!$B$3)</f>
        <v/>
      </c>
      <c r="E77" s="2" t="str">
        <f>IF(A77="","",IF(K77&lt;&gt;"契約中","対象外",IF(C77="","更新日未入力",IF(D77&lt;0,"更新日超過",IF(D77=0,"更新日当日",IF(D77&lt;=7,"更新7日以内",IF(D77&lt;=30,"更新30日以内","通常")))))))</f>
        <v/>
      </c>
      <c r="F77" s="15" t="str">
        <f>IF(OR(A77="",'02｜契約一覧'!F77=""),"",'02｜契約一覧'!F77)</f>
        <v/>
      </c>
      <c r="G77" s="18" t="str">
        <f>IF(OR(A77="",F77=""),"",F77-'01｜ダッシュボード'!$B$3)</f>
        <v/>
      </c>
      <c r="H77" s="2" t="str">
        <f>IF(A77="","",IF(K77&lt;&gt;"契約中","対象外",IF(F77="","期限未設定",IF(G77&lt;0,"期限超過",IF(G77=0,"期限当日",IF(G77&lt;=7,"期限7日以内",IF(G77&lt;=30,"期限30日以内","通常")))))))</f>
        <v/>
      </c>
      <c r="I77" s="2" t="str">
        <f>IF(A77="","",'02｜契約一覧'!I77)</f>
        <v/>
      </c>
      <c r="J77" s="2" t="str">
        <f>IF(A77="","",IF(K77&lt;&gt;"契約中","対象外",IF(AND(F77&lt;&gt;"",C77&lt;&gt;"",F77&gt;C77),"日付不整合",IF(AND(I77="未判断",D77&gt;=0,D77&lt;=90),"更新判断が必要",IF(AND(I77="未判断",D77&lt;0),"更新日を確認","")))))</f>
        <v/>
      </c>
      <c r="K77" s="3" t="str">
        <f>IF(A77="","",'02｜契約一覧'!K77)</f>
        <v/>
      </c>
    </row>
    <row r="78" spans="1:11" ht="24" customHeight="1">
      <c r="A78" s="4" t="str">
        <f>IF('02｜契約一覧'!A78="","",'02｜契約一覧'!A78)</f>
        <v/>
      </c>
      <c r="B78" s="4" t="str">
        <f>IF(A78="","",'02｜契約一覧'!B78)</f>
        <v/>
      </c>
      <c r="C78" s="17" t="str">
        <f>IF(OR(A78="",'02｜契約一覧'!E78=""),"",'02｜契約一覧'!E78)</f>
        <v/>
      </c>
      <c r="D78" s="19" t="str">
        <f>IF(OR(A78="",C78=""),"",C78-'01｜ダッシュボード'!$B$3)</f>
        <v/>
      </c>
      <c r="E78" s="4" t="str">
        <f>IF(A78="","",IF(K78&lt;&gt;"契約中","対象外",IF(C78="","更新日未入力",IF(D78&lt;0,"更新日超過",IF(D78=0,"更新日当日",IF(D78&lt;=7,"更新7日以内",IF(D78&lt;=30,"更新30日以内","通常")))))))</f>
        <v/>
      </c>
      <c r="F78" s="17" t="str">
        <f>IF(OR(A78="",'02｜契約一覧'!F78=""),"",'02｜契約一覧'!F78)</f>
        <v/>
      </c>
      <c r="G78" s="19" t="str">
        <f>IF(OR(A78="",F78=""),"",F78-'01｜ダッシュボード'!$B$3)</f>
        <v/>
      </c>
      <c r="H78" s="4" t="str">
        <f>IF(A78="","",IF(K78&lt;&gt;"契約中","対象外",IF(F78="","期限未設定",IF(G78&lt;0,"期限超過",IF(G78=0,"期限当日",IF(G78&lt;=7,"期限7日以内",IF(G78&lt;=30,"期限30日以内","通常")))))))</f>
        <v/>
      </c>
      <c r="I78" s="4" t="str">
        <f>IF(A78="","",'02｜契約一覧'!I78)</f>
        <v/>
      </c>
      <c r="J78" s="4" t="str">
        <f>IF(A78="","",IF(K78&lt;&gt;"契約中","対象外",IF(AND(F78&lt;&gt;"",C78&lt;&gt;"",F78&gt;C78),"日付不整合",IF(AND(I78="未判断",D78&gt;=0,D78&lt;=90),"更新判断が必要",IF(AND(I78="未判断",D78&lt;0),"更新日を確認","")))))</f>
        <v/>
      </c>
      <c r="K78" s="5" t="str">
        <f>IF(A78="","",'02｜契約一覧'!K78)</f>
        <v/>
      </c>
    </row>
    <row r="79" spans="1:11" ht="24" customHeight="1">
      <c r="A79" s="2" t="str">
        <f>IF('02｜契約一覧'!A79="","",'02｜契約一覧'!A79)</f>
        <v/>
      </c>
      <c r="B79" s="2" t="str">
        <f>IF(A79="","",'02｜契約一覧'!B79)</f>
        <v/>
      </c>
      <c r="C79" s="15" t="str">
        <f>IF(OR(A79="",'02｜契約一覧'!E79=""),"",'02｜契約一覧'!E79)</f>
        <v/>
      </c>
      <c r="D79" s="18" t="str">
        <f>IF(OR(A79="",C79=""),"",C79-'01｜ダッシュボード'!$B$3)</f>
        <v/>
      </c>
      <c r="E79" s="2" t="str">
        <f>IF(A79="","",IF(K79&lt;&gt;"契約中","対象外",IF(C79="","更新日未入力",IF(D79&lt;0,"更新日超過",IF(D79=0,"更新日当日",IF(D79&lt;=7,"更新7日以内",IF(D79&lt;=30,"更新30日以内","通常")))))))</f>
        <v/>
      </c>
      <c r="F79" s="15" t="str">
        <f>IF(OR(A79="",'02｜契約一覧'!F79=""),"",'02｜契約一覧'!F79)</f>
        <v/>
      </c>
      <c r="G79" s="18" t="str">
        <f>IF(OR(A79="",F79=""),"",F79-'01｜ダッシュボード'!$B$3)</f>
        <v/>
      </c>
      <c r="H79" s="2" t="str">
        <f>IF(A79="","",IF(K79&lt;&gt;"契約中","対象外",IF(F79="","期限未設定",IF(G79&lt;0,"期限超過",IF(G79=0,"期限当日",IF(G79&lt;=7,"期限7日以内",IF(G79&lt;=30,"期限30日以内","通常")))))))</f>
        <v/>
      </c>
      <c r="I79" s="2" t="str">
        <f>IF(A79="","",'02｜契約一覧'!I79)</f>
        <v/>
      </c>
      <c r="J79" s="2" t="str">
        <f>IF(A79="","",IF(K79&lt;&gt;"契約中","対象外",IF(AND(F79&lt;&gt;"",C79&lt;&gt;"",F79&gt;C79),"日付不整合",IF(AND(I79="未判断",D79&gt;=0,D79&lt;=90),"更新判断が必要",IF(AND(I79="未判断",D79&lt;0),"更新日を確認","")))))</f>
        <v/>
      </c>
      <c r="K79" s="3" t="str">
        <f>IF(A79="","",'02｜契約一覧'!K79)</f>
        <v/>
      </c>
    </row>
    <row r="80" spans="1:11" ht="24" customHeight="1">
      <c r="A80" s="4" t="str">
        <f>IF('02｜契約一覧'!A80="","",'02｜契約一覧'!A80)</f>
        <v/>
      </c>
      <c r="B80" s="4" t="str">
        <f>IF(A80="","",'02｜契約一覧'!B80)</f>
        <v/>
      </c>
      <c r="C80" s="17" t="str">
        <f>IF(OR(A80="",'02｜契約一覧'!E80=""),"",'02｜契約一覧'!E80)</f>
        <v/>
      </c>
      <c r="D80" s="19" t="str">
        <f>IF(OR(A80="",C80=""),"",C80-'01｜ダッシュボード'!$B$3)</f>
        <v/>
      </c>
      <c r="E80" s="4" t="str">
        <f>IF(A80="","",IF(K80&lt;&gt;"契約中","対象外",IF(C80="","更新日未入力",IF(D80&lt;0,"更新日超過",IF(D80=0,"更新日当日",IF(D80&lt;=7,"更新7日以内",IF(D80&lt;=30,"更新30日以内","通常")))))))</f>
        <v/>
      </c>
      <c r="F80" s="17" t="str">
        <f>IF(OR(A80="",'02｜契約一覧'!F80=""),"",'02｜契約一覧'!F80)</f>
        <v/>
      </c>
      <c r="G80" s="19" t="str">
        <f>IF(OR(A80="",F80=""),"",F80-'01｜ダッシュボード'!$B$3)</f>
        <v/>
      </c>
      <c r="H80" s="4" t="str">
        <f>IF(A80="","",IF(K80&lt;&gt;"契約中","対象外",IF(F80="","期限未設定",IF(G80&lt;0,"期限超過",IF(G80=0,"期限当日",IF(G80&lt;=7,"期限7日以内",IF(G80&lt;=30,"期限30日以内","通常")))))))</f>
        <v/>
      </c>
      <c r="I80" s="4" t="str">
        <f>IF(A80="","",'02｜契約一覧'!I80)</f>
        <v/>
      </c>
      <c r="J80" s="4" t="str">
        <f>IF(A80="","",IF(K80&lt;&gt;"契約中","対象外",IF(AND(F80&lt;&gt;"",C80&lt;&gt;"",F80&gt;C80),"日付不整合",IF(AND(I80="未判断",D80&gt;=0,D80&lt;=90),"更新判断が必要",IF(AND(I80="未判断",D80&lt;0),"更新日を確認","")))))</f>
        <v/>
      </c>
      <c r="K80" s="5" t="str">
        <f>IF(A80="","",'02｜契約一覧'!K80)</f>
        <v/>
      </c>
    </row>
    <row r="81" spans="1:11" ht="24" customHeight="1">
      <c r="A81" s="2" t="str">
        <f>IF('02｜契約一覧'!A81="","",'02｜契約一覧'!A81)</f>
        <v/>
      </c>
      <c r="B81" s="2" t="str">
        <f>IF(A81="","",'02｜契約一覧'!B81)</f>
        <v/>
      </c>
      <c r="C81" s="15" t="str">
        <f>IF(OR(A81="",'02｜契約一覧'!E81=""),"",'02｜契約一覧'!E81)</f>
        <v/>
      </c>
      <c r="D81" s="18" t="str">
        <f>IF(OR(A81="",C81=""),"",C81-'01｜ダッシュボード'!$B$3)</f>
        <v/>
      </c>
      <c r="E81" s="2" t="str">
        <f>IF(A81="","",IF(K81&lt;&gt;"契約中","対象外",IF(C81="","更新日未入力",IF(D81&lt;0,"更新日超過",IF(D81=0,"更新日当日",IF(D81&lt;=7,"更新7日以内",IF(D81&lt;=30,"更新30日以内","通常")))))))</f>
        <v/>
      </c>
      <c r="F81" s="15" t="str">
        <f>IF(OR(A81="",'02｜契約一覧'!F81=""),"",'02｜契約一覧'!F81)</f>
        <v/>
      </c>
      <c r="G81" s="18" t="str">
        <f>IF(OR(A81="",F81=""),"",F81-'01｜ダッシュボード'!$B$3)</f>
        <v/>
      </c>
      <c r="H81" s="2" t="str">
        <f>IF(A81="","",IF(K81&lt;&gt;"契約中","対象外",IF(F81="","期限未設定",IF(G81&lt;0,"期限超過",IF(G81=0,"期限当日",IF(G81&lt;=7,"期限7日以内",IF(G81&lt;=30,"期限30日以内","通常")))))))</f>
        <v/>
      </c>
      <c r="I81" s="2" t="str">
        <f>IF(A81="","",'02｜契約一覧'!I81)</f>
        <v/>
      </c>
      <c r="J81" s="2" t="str">
        <f>IF(A81="","",IF(K81&lt;&gt;"契約中","対象外",IF(AND(F81&lt;&gt;"",C81&lt;&gt;"",F81&gt;C81),"日付不整合",IF(AND(I81="未判断",D81&gt;=0,D81&lt;=90),"更新判断が必要",IF(AND(I81="未判断",D81&lt;0),"更新日を確認","")))))</f>
        <v/>
      </c>
      <c r="K81" s="3" t="str">
        <f>IF(A81="","",'02｜契約一覧'!K81)</f>
        <v/>
      </c>
    </row>
    <row r="82" spans="1:11" ht="24" customHeight="1">
      <c r="A82" s="4" t="str">
        <f>IF('02｜契約一覧'!A82="","",'02｜契約一覧'!A82)</f>
        <v/>
      </c>
      <c r="B82" s="4" t="str">
        <f>IF(A82="","",'02｜契約一覧'!B82)</f>
        <v/>
      </c>
      <c r="C82" s="17" t="str">
        <f>IF(OR(A82="",'02｜契約一覧'!E82=""),"",'02｜契約一覧'!E82)</f>
        <v/>
      </c>
      <c r="D82" s="19" t="str">
        <f>IF(OR(A82="",C82=""),"",C82-'01｜ダッシュボード'!$B$3)</f>
        <v/>
      </c>
      <c r="E82" s="4" t="str">
        <f>IF(A82="","",IF(K82&lt;&gt;"契約中","対象外",IF(C82="","更新日未入力",IF(D82&lt;0,"更新日超過",IF(D82=0,"更新日当日",IF(D82&lt;=7,"更新7日以内",IF(D82&lt;=30,"更新30日以内","通常")))))))</f>
        <v/>
      </c>
      <c r="F82" s="17" t="str">
        <f>IF(OR(A82="",'02｜契約一覧'!F82=""),"",'02｜契約一覧'!F82)</f>
        <v/>
      </c>
      <c r="G82" s="19" t="str">
        <f>IF(OR(A82="",F82=""),"",F82-'01｜ダッシュボード'!$B$3)</f>
        <v/>
      </c>
      <c r="H82" s="4" t="str">
        <f>IF(A82="","",IF(K82&lt;&gt;"契約中","対象外",IF(F82="","期限未設定",IF(G82&lt;0,"期限超過",IF(G82=0,"期限当日",IF(G82&lt;=7,"期限7日以内",IF(G82&lt;=30,"期限30日以内","通常")))))))</f>
        <v/>
      </c>
      <c r="I82" s="4" t="str">
        <f>IF(A82="","",'02｜契約一覧'!I82)</f>
        <v/>
      </c>
      <c r="J82" s="4" t="str">
        <f>IF(A82="","",IF(K82&lt;&gt;"契約中","対象外",IF(AND(F82&lt;&gt;"",C82&lt;&gt;"",F82&gt;C82),"日付不整合",IF(AND(I82="未判断",D82&gt;=0,D82&lt;=90),"更新判断が必要",IF(AND(I82="未判断",D82&lt;0),"更新日を確認","")))))</f>
        <v/>
      </c>
      <c r="K82" s="5" t="str">
        <f>IF(A82="","",'02｜契約一覧'!K82)</f>
        <v/>
      </c>
    </row>
    <row r="83" spans="1:11" ht="24" customHeight="1">
      <c r="A83" s="2" t="str">
        <f>IF('02｜契約一覧'!A83="","",'02｜契約一覧'!A83)</f>
        <v/>
      </c>
      <c r="B83" s="2" t="str">
        <f>IF(A83="","",'02｜契約一覧'!B83)</f>
        <v/>
      </c>
      <c r="C83" s="15" t="str">
        <f>IF(OR(A83="",'02｜契約一覧'!E83=""),"",'02｜契約一覧'!E83)</f>
        <v/>
      </c>
      <c r="D83" s="18" t="str">
        <f>IF(OR(A83="",C83=""),"",C83-'01｜ダッシュボード'!$B$3)</f>
        <v/>
      </c>
      <c r="E83" s="2" t="str">
        <f>IF(A83="","",IF(K83&lt;&gt;"契約中","対象外",IF(C83="","更新日未入力",IF(D83&lt;0,"更新日超過",IF(D83=0,"更新日当日",IF(D83&lt;=7,"更新7日以内",IF(D83&lt;=30,"更新30日以内","通常")))))))</f>
        <v/>
      </c>
      <c r="F83" s="15" t="str">
        <f>IF(OR(A83="",'02｜契約一覧'!F83=""),"",'02｜契約一覧'!F83)</f>
        <v/>
      </c>
      <c r="G83" s="18" t="str">
        <f>IF(OR(A83="",F83=""),"",F83-'01｜ダッシュボード'!$B$3)</f>
        <v/>
      </c>
      <c r="H83" s="2" t="str">
        <f>IF(A83="","",IF(K83&lt;&gt;"契約中","対象外",IF(F83="","期限未設定",IF(G83&lt;0,"期限超過",IF(G83=0,"期限当日",IF(G83&lt;=7,"期限7日以内",IF(G83&lt;=30,"期限30日以内","通常")))))))</f>
        <v/>
      </c>
      <c r="I83" s="2" t="str">
        <f>IF(A83="","",'02｜契約一覧'!I83)</f>
        <v/>
      </c>
      <c r="J83" s="2" t="str">
        <f>IF(A83="","",IF(K83&lt;&gt;"契約中","対象外",IF(AND(F83&lt;&gt;"",C83&lt;&gt;"",F83&gt;C83),"日付不整合",IF(AND(I83="未判断",D83&gt;=0,D83&lt;=90),"更新判断が必要",IF(AND(I83="未判断",D83&lt;0),"更新日を確認","")))))</f>
        <v/>
      </c>
      <c r="K83" s="3" t="str">
        <f>IF(A83="","",'02｜契約一覧'!K83)</f>
        <v/>
      </c>
    </row>
    <row r="84" spans="1:11" ht="24" customHeight="1">
      <c r="A84" s="4" t="str">
        <f>IF('02｜契約一覧'!A84="","",'02｜契約一覧'!A84)</f>
        <v/>
      </c>
      <c r="B84" s="4" t="str">
        <f>IF(A84="","",'02｜契約一覧'!B84)</f>
        <v/>
      </c>
      <c r="C84" s="17" t="str">
        <f>IF(OR(A84="",'02｜契約一覧'!E84=""),"",'02｜契約一覧'!E84)</f>
        <v/>
      </c>
      <c r="D84" s="19" t="str">
        <f>IF(OR(A84="",C84=""),"",C84-'01｜ダッシュボード'!$B$3)</f>
        <v/>
      </c>
      <c r="E84" s="4" t="str">
        <f>IF(A84="","",IF(K84&lt;&gt;"契約中","対象外",IF(C84="","更新日未入力",IF(D84&lt;0,"更新日超過",IF(D84=0,"更新日当日",IF(D84&lt;=7,"更新7日以内",IF(D84&lt;=30,"更新30日以内","通常")))))))</f>
        <v/>
      </c>
      <c r="F84" s="17" t="str">
        <f>IF(OR(A84="",'02｜契約一覧'!F84=""),"",'02｜契約一覧'!F84)</f>
        <v/>
      </c>
      <c r="G84" s="19" t="str">
        <f>IF(OR(A84="",F84=""),"",F84-'01｜ダッシュボード'!$B$3)</f>
        <v/>
      </c>
      <c r="H84" s="4" t="str">
        <f>IF(A84="","",IF(K84&lt;&gt;"契約中","対象外",IF(F84="","期限未設定",IF(G84&lt;0,"期限超過",IF(G84=0,"期限当日",IF(G84&lt;=7,"期限7日以内",IF(G84&lt;=30,"期限30日以内","通常")))))))</f>
        <v/>
      </c>
      <c r="I84" s="4" t="str">
        <f>IF(A84="","",'02｜契約一覧'!I84)</f>
        <v/>
      </c>
      <c r="J84" s="4" t="str">
        <f>IF(A84="","",IF(K84&lt;&gt;"契約中","対象外",IF(AND(F84&lt;&gt;"",C84&lt;&gt;"",F84&gt;C84),"日付不整合",IF(AND(I84="未判断",D84&gt;=0,D84&lt;=90),"更新判断が必要",IF(AND(I84="未判断",D84&lt;0),"更新日を確認","")))))</f>
        <v/>
      </c>
      <c r="K84" s="5" t="str">
        <f>IF(A84="","",'02｜契約一覧'!K84)</f>
        <v/>
      </c>
    </row>
    <row r="85" spans="1:11" ht="24" customHeight="1">
      <c r="A85" s="2" t="str">
        <f>IF('02｜契約一覧'!A85="","",'02｜契約一覧'!A85)</f>
        <v/>
      </c>
      <c r="B85" s="2" t="str">
        <f>IF(A85="","",'02｜契約一覧'!B85)</f>
        <v/>
      </c>
      <c r="C85" s="15" t="str">
        <f>IF(OR(A85="",'02｜契約一覧'!E85=""),"",'02｜契約一覧'!E85)</f>
        <v/>
      </c>
      <c r="D85" s="18" t="str">
        <f>IF(OR(A85="",C85=""),"",C85-'01｜ダッシュボード'!$B$3)</f>
        <v/>
      </c>
      <c r="E85" s="2" t="str">
        <f>IF(A85="","",IF(K85&lt;&gt;"契約中","対象外",IF(C85="","更新日未入力",IF(D85&lt;0,"更新日超過",IF(D85=0,"更新日当日",IF(D85&lt;=7,"更新7日以内",IF(D85&lt;=30,"更新30日以内","通常")))))))</f>
        <v/>
      </c>
      <c r="F85" s="15" t="str">
        <f>IF(OR(A85="",'02｜契約一覧'!F85=""),"",'02｜契約一覧'!F85)</f>
        <v/>
      </c>
      <c r="G85" s="18" t="str">
        <f>IF(OR(A85="",F85=""),"",F85-'01｜ダッシュボード'!$B$3)</f>
        <v/>
      </c>
      <c r="H85" s="2" t="str">
        <f>IF(A85="","",IF(K85&lt;&gt;"契約中","対象外",IF(F85="","期限未設定",IF(G85&lt;0,"期限超過",IF(G85=0,"期限当日",IF(G85&lt;=7,"期限7日以内",IF(G85&lt;=30,"期限30日以内","通常")))))))</f>
        <v/>
      </c>
      <c r="I85" s="2" t="str">
        <f>IF(A85="","",'02｜契約一覧'!I85)</f>
        <v/>
      </c>
      <c r="J85" s="2" t="str">
        <f>IF(A85="","",IF(K85&lt;&gt;"契約中","対象外",IF(AND(F85&lt;&gt;"",C85&lt;&gt;"",F85&gt;C85),"日付不整合",IF(AND(I85="未判断",D85&gt;=0,D85&lt;=90),"更新判断が必要",IF(AND(I85="未判断",D85&lt;0),"更新日を確認","")))))</f>
        <v/>
      </c>
      <c r="K85" s="3" t="str">
        <f>IF(A85="","",'02｜契約一覧'!K85)</f>
        <v/>
      </c>
    </row>
    <row r="86" spans="1:11" ht="24" customHeight="1">
      <c r="A86" s="4" t="str">
        <f>IF('02｜契約一覧'!A86="","",'02｜契約一覧'!A86)</f>
        <v/>
      </c>
      <c r="B86" s="4" t="str">
        <f>IF(A86="","",'02｜契約一覧'!B86)</f>
        <v/>
      </c>
      <c r="C86" s="17" t="str">
        <f>IF(OR(A86="",'02｜契約一覧'!E86=""),"",'02｜契約一覧'!E86)</f>
        <v/>
      </c>
      <c r="D86" s="19" t="str">
        <f>IF(OR(A86="",C86=""),"",C86-'01｜ダッシュボード'!$B$3)</f>
        <v/>
      </c>
      <c r="E86" s="4" t="str">
        <f>IF(A86="","",IF(K86&lt;&gt;"契約中","対象外",IF(C86="","更新日未入力",IF(D86&lt;0,"更新日超過",IF(D86=0,"更新日当日",IF(D86&lt;=7,"更新7日以内",IF(D86&lt;=30,"更新30日以内","通常")))))))</f>
        <v/>
      </c>
      <c r="F86" s="17" t="str">
        <f>IF(OR(A86="",'02｜契約一覧'!F86=""),"",'02｜契約一覧'!F86)</f>
        <v/>
      </c>
      <c r="G86" s="19" t="str">
        <f>IF(OR(A86="",F86=""),"",F86-'01｜ダッシュボード'!$B$3)</f>
        <v/>
      </c>
      <c r="H86" s="4" t="str">
        <f>IF(A86="","",IF(K86&lt;&gt;"契約中","対象外",IF(F86="","期限未設定",IF(G86&lt;0,"期限超過",IF(G86=0,"期限当日",IF(G86&lt;=7,"期限7日以内",IF(G86&lt;=30,"期限30日以内","通常")))))))</f>
        <v/>
      </c>
      <c r="I86" s="4" t="str">
        <f>IF(A86="","",'02｜契約一覧'!I86)</f>
        <v/>
      </c>
      <c r="J86" s="4" t="str">
        <f>IF(A86="","",IF(K86&lt;&gt;"契約中","対象外",IF(AND(F86&lt;&gt;"",C86&lt;&gt;"",F86&gt;C86),"日付不整合",IF(AND(I86="未判断",D86&gt;=0,D86&lt;=90),"更新判断が必要",IF(AND(I86="未判断",D86&lt;0),"更新日を確認","")))))</f>
        <v/>
      </c>
      <c r="K86" s="5" t="str">
        <f>IF(A86="","",'02｜契約一覧'!K86)</f>
        <v/>
      </c>
    </row>
    <row r="87" spans="1:11" ht="24" customHeight="1">
      <c r="A87" s="2" t="str">
        <f>IF('02｜契約一覧'!A87="","",'02｜契約一覧'!A87)</f>
        <v/>
      </c>
      <c r="B87" s="2" t="str">
        <f>IF(A87="","",'02｜契約一覧'!B87)</f>
        <v/>
      </c>
      <c r="C87" s="15" t="str">
        <f>IF(OR(A87="",'02｜契約一覧'!E87=""),"",'02｜契約一覧'!E87)</f>
        <v/>
      </c>
      <c r="D87" s="18" t="str">
        <f>IF(OR(A87="",C87=""),"",C87-'01｜ダッシュボード'!$B$3)</f>
        <v/>
      </c>
      <c r="E87" s="2" t="str">
        <f>IF(A87="","",IF(K87&lt;&gt;"契約中","対象外",IF(C87="","更新日未入力",IF(D87&lt;0,"更新日超過",IF(D87=0,"更新日当日",IF(D87&lt;=7,"更新7日以内",IF(D87&lt;=30,"更新30日以内","通常")))))))</f>
        <v/>
      </c>
      <c r="F87" s="15" t="str">
        <f>IF(OR(A87="",'02｜契約一覧'!F87=""),"",'02｜契約一覧'!F87)</f>
        <v/>
      </c>
      <c r="G87" s="18" t="str">
        <f>IF(OR(A87="",F87=""),"",F87-'01｜ダッシュボード'!$B$3)</f>
        <v/>
      </c>
      <c r="H87" s="2" t="str">
        <f>IF(A87="","",IF(K87&lt;&gt;"契約中","対象外",IF(F87="","期限未設定",IF(G87&lt;0,"期限超過",IF(G87=0,"期限当日",IF(G87&lt;=7,"期限7日以内",IF(G87&lt;=30,"期限30日以内","通常")))))))</f>
        <v/>
      </c>
      <c r="I87" s="2" t="str">
        <f>IF(A87="","",'02｜契約一覧'!I87)</f>
        <v/>
      </c>
      <c r="J87" s="2" t="str">
        <f>IF(A87="","",IF(K87&lt;&gt;"契約中","対象外",IF(AND(F87&lt;&gt;"",C87&lt;&gt;"",F87&gt;C87),"日付不整合",IF(AND(I87="未判断",D87&gt;=0,D87&lt;=90),"更新判断が必要",IF(AND(I87="未判断",D87&lt;0),"更新日を確認","")))))</f>
        <v/>
      </c>
      <c r="K87" s="3" t="str">
        <f>IF(A87="","",'02｜契約一覧'!K87)</f>
        <v/>
      </c>
    </row>
    <row r="88" spans="1:11" ht="24" customHeight="1">
      <c r="A88" s="4" t="str">
        <f>IF('02｜契約一覧'!A88="","",'02｜契約一覧'!A88)</f>
        <v/>
      </c>
      <c r="B88" s="4" t="str">
        <f>IF(A88="","",'02｜契約一覧'!B88)</f>
        <v/>
      </c>
      <c r="C88" s="17" t="str">
        <f>IF(OR(A88="",'02｜契約一覧'!E88=""),"",'02｜契約一覧'!E88)</f>
        <v/>
      </c>
      <c r="D88" s="19" t="str">
        <f>IF(OR(A88="",C88=""),"",C88-'01｜ダッシュボード'!$B$3)</f>
        <v/>
      </c>
      <c r="E88" s="4" t="str">
        <f>IF(A88="","",IF(K88&lt;&gt;"契約中","対象外",IF(C88="","更新日未入力",IF(D88&lt;0,"更新日超過",IF(D88=0,"更新日当日",IF(D88&lt;=7,"更新7日以内",IF(D88&lt;=30,"更新30日以内","通常")))))))</f>
        <v/>
      </c>
      <c r="F88" s="17" t="str">
        <f>IF(OR(A88="",'02｜契約一覧'!F88=""),"",'02｜契約一覧'!F88)</f>
        <v/>
      </c>
      <c r="G88" s="19" t="str">
        <f>IF(OR(A88="",F88=""),"",F88-'01｜ダッシュボード'!$B$3)</f>
        <v/>
      </c>
      <c r="H88" s="4" t="str">
        <f>IF(A88="","",IF(K88&lt;&gt;"契約中","対象外",IF(F88="","期限未設定",IF(G88&lt;0,"期限超過",IF(G88=0,"期限当日",IF(G88&lt;=7,"期限7日以内",IF(G88&lt;=30,"期限30日以内","通常")))))))</f>
        <v/>
      </c>
      <c r="I88" s="4" t="str">
        <f>IF(A88="","",'02｜契約一覧'!I88)</f>
        <v/>
      </c>
      <c r="J88" s="4" t="str">
        <f>IF(A88="","",IF(K88&lt;&gt;"契約中","対象外",IF(AND(F88&lt;&gt;"",C88&lt;&gt;"",F88&gt;C88),"日付不整合",IF(AND(I88="未判断",D88&gt;=0,D88&lt;=90),"更新判断が必要",IF(AND(I88="未判断",D88&lt;0),"更新日を確認","")))))</f>
        <v/>
      </c>
      <c r="K88" s="5" t="str">
        <f>IF(A88="","",'02｜契約一覧'!K88)</f>
        <v/>
      </c>
    </row>
    <row r="89" spans="1:11" ht="24" customHeight="1">
      <c r="A89" s="2" t="str">
        <f>IF('02｜契約一覧'!A89="","",'02｜契約一覧'!A89)</f>
        <v/>
      </c>
      <c r="B89" s="2" t="str">
        <f>IF(A89="","",'02｜契約一覧'!B89)</f>
        <v/>
      </c>
      <c r="C89" s="15" t="str">
        <f>IF(OR(A89="",'02｜契約一覧'!E89=""),"",'02｜契約一覧'!E89)</f>
        <v/>
      </c>
      <c r="D89" s="18" t="str">
        <f>IF(OR(A89="",C89=""),"",C89-'01｜ダッシュボード'!$B$3)</f>
        <v/>
      </c>
      <c r="E89" s="2" t="str">
        <f>IF(A89="","",IF(K89&lt;&gt;"契約中","対象外",IF(C89="","更新日未入力",IF(D89&lt;0,"更新日超過",IF(D89=0,"更新日当日",IF(D89&lt;=7,"更新7日以内",IF(D89&lt;=30,"更新30日以内","通常")))))))</f>
        <v/>
      </c>
      <c r="F89" s="15" t="str">
        <f>IF(OR(A89="",'02｜契約一覧'!F89=""),"",'02｜契約一覧'!F89)</f>
        <v/>
      </c>
      <c r="G89" s="18" t="str">
        <f>IF(OR(A89="",F89=""),"",F89-'01｜ダッシュボード'!$B$3)</f>
        <v/>
      </c>
      <c r="H89" s="2" t="str">
        <f>IF(A89="","",IF(K89&lt;&gt;"契約中","対象外",IF(F89="","期限未設定",IF(G89&lt;0,"期限超過",IF(G89=0,"期限当日",IF(G89&lt;=7,"期限7日以内",IF(G89&lt;=30,"期限30日以内","通常")))))))</f>
        <v/>
      </c>
      <c r="I89" s="2" t="str">
        <f>IF(A89="","",'02｜契約一覧'!I89)</f>
        <v/>
      </c>
      <c r="J89" s="2" t="str">
        <f>IF(A89="","",IF(K89&lt;&gt;"契約中","対象外",IF(AND(F89&lt;&gt;"",C89&lt;&gt;"",F89&gt;C89),"日付不整合",IF(AND(I89="未判断",D89&gt;=0,D89&lt;=90),"更新判断が必要",IF(AND(I89="未判断",D89&lt;0),"更新日を確認","")))))</f>
        <v/>
      </c>
      <c r="K89" s="3" t="str">
        <f>IF(A89="","",'02｜契約一覧'!K89)</f>
        <v/>
      </c>
    </row>
    <row r="90" spans="1:11" ht="24" customHeight="1">
      <c r="A90" s="4" t="str">
        <f>IF('02｜契約一覧'!A90="","",'02｜契約一覧'!A90)</f>
        <v/>
      </c>
      <c r="B90" s="4" t="str">
        <f>IF(A90="","",'02｜契約一覧'!B90)</f>
        <v/>
      </c>
      <c r="C90" s="17" t="str">
        <f>IF(OR(A90="",'02｜契約一覧'!E90=""),"",'02｜契約一覧'!E90)</f>
        <v/>
      </c>
      <c r="D90" s="19" t="str">
        <f>IF(OR(A90="",C90=""),"",C90-'01｜ダッシュボード'!$B$3)</f>
        <v/>
      </c>
      <c r="E90" s="4" t="str">
        <f>IF(A90="","",IF(K90&lt;&gt;"契約中","対象外",IF(C90="","更新日未入力",IF(D90&lt;0,"更新日超過",IF(D90=0,"更新日当日",IF(D90&lt;=7,"更新7日以内",IF(D90&lt;=30,"更新30日以内","通常")))))))</f>
        <v/>
      </c>
      <c r="F90" s="17" t="str">
        <f>IF(OR(A90="",'02｜契約一覧'!F90=""),"",'02｜契約一覧'!F90)</f>
        <v/>
      </c>
      <c r="G90" s="19" t="str">
        <f>IF(OR(A90="",F90=""),"",F90-'01｜ダッシュボード'!$B$3)</f>
        <v/>
      </c>
      <c r="H90" s="4" t="str">
        <f>IF(A90="","",IF(K90&lt;&gt;"契約中","対象外",IF(F90="","期限未設定",IF(G90&lt;0,"期限超過",IF(G90=0,"期限当日",IF(G90&lt;=7,"期限7日以内",IF(G90&lt;=30,"期限30日以内","通常")))))))</f>
        <v/>
      </c>
      <c r="I90" s="4" t="str">
        <f>IF(A90="","",'02｜契約一覧'!I90)</f>
        <v/>
      </c>
      <c r="J90" s="4" t="str">
        <f>IF(A90="","",IF(K90&lt;&gt;"契約中","対象外",IF(AND(F90&lt;&gt;"",C90&lt;&gt;"",F90&gt;C90),"日付不整合",IF(AND(I90="未判断",D90&gt;=0,D90&lt;=90),"更新判断が必要",IF(AND(I90="未判断",D90&lt;0),"更新日を確認","")))))</f>
        <v/>
      </c>
      <c r="K90" s="5" t="str">
        <f>IF(A90="","",'02｜契約一覧'!K90)</f>
        <v/>
      </c>
    </row>
    <row r="91" spans="1:11" ht="24" customHeight="1">
      <c r="A91" s="2" t="str">
        <f>IF('02｜契約一覧'!A91="","",'02｜契約一覧'!A91)</f>
        <v/>
      </c>
      <c r="B91" s="2" t="str">
        <f>IF(A91="","",'02｜契約一覧'!B91)</f>
        <v/>
      </c>
      <c r="C91" s="15" t="str">
        <f>IF(OR(A91="",'02｜契約一覧'!E91=""),"",'02｜契約一覧'!E91)</f>
        <v/>
      </c>
      <c r="D91" s="18" t="str">
        <f>IF(OR(A91="",C91=""),"",C91-'01｜ダッシュボード'!$B$3)</f>
        <v/>
      </c>
      <c r="E91" s="2" t="str">
        <f>IF(A91="","",IF(K91&lt;&gt;"契約中","対象外",IF(C91="","更新日未入力",IF(D91&lt;0,"更新日超過",IF(D91=0,"更新日当日",IF(D91&lt;=7,"更新7日以内",IF(D91&lt;=30,"更新30日以内","通常")))))))</f>
        <v/>
      </c>
      <c r="F91" s="15" t="str">
        <f>IF(OR(A91="",'02｜契約一覧'!F91=""),"",'02｜契約一覧'!F91)</f>
        <v/>
      </c>
      <c r="G91" s="18" t="str">
        <f>IF(OR(A91="",F91=""),"",F91-'01｜ダッシュボード'!$B$3)</f>
        <v/>
      </c>
      <c r="H91" s="2" t="str">
        <f>IF(A91="","",IF(K91&lt;&gt;"契約中","対象外",IF(F91="","期限未設定",IF(G91&lt;0,"期限超過",IF(G91=0,"期限当日",IF(G91&lt;=7,"期限7日以内",IF(G91&lt;=30,"期限30日以内","通常")))))))</f>
        <v/>
      </c>
      <c r="I91" s="2" t="str">
        <f>IF(A91="","",'02｜契約一覧'!I91)</f>
        <v/>
      </c>
      <c r="J91" s="2" t="str">
        <f>IF(A91="","",IF(K91&lt;&gt;"契約中","対象外",IF(AND(F91&lt;&gt;"",C91&lt;&gt;"",F91&gt;C91),"日付不整合",IF(AND(I91="未判断",D91&gt;=0,D91&lt;=90),"更新判断が必要",IF(AND(I91="未判断",D91&lt;0),"更新日を確認","")))))</f>
        <v/>
      </c>
      <c r="K91" s="3" t="str">
        <f>IF(A91="","",'02｜契約一覧'!K91)</f>
        <v/>
      </c>
    </row>
    <row r="92" spans="1:11" ht="24" customHeight="1">
      <c r="A92" s="4" t="str">
        <f>IF('02｜契約一覧'!A92="","",'02｜契約一覧'!A92)</f>
        <v/>
      </c>
      <c r="B92" s="4" t="str">
        <f>IF(A92="","",'02｜契約一覧'!B92)</f>
        <v/>
      </c>
      <c r="C92" s="17" t="str">
        <f>IF(OR(A92="",'02｜契約一覧'!E92=""),"",'02｜契約一覧'!E92)</f>
        <v/>
      </c>
      <c r="D92" s="19" t="str">
        <f>IF(OR(A92="",C92=""),"",C92-'01｜ダッシュボード'!$B$3)</f>
        <v/>
      </c>
      <c r="E92" s="4" t="str">
        <f>IF(A92="","",IF(K92&lt;&gt;"契約中","対象外",IF(C92="","更新日未入力",IF(D92&lt;0,"更新日超過",IF(D92=0,"更新日当日",IF(D92&lt;=7,"更新7日以内",IF(D92&lt;=30,"更新30日以内","通常")))))))</f>
        <v/>
      </c>
      <c r="F92" s="17" t="str">
        <f>IF(OR(A92="",'02｜契約一覧'!F92=""),"",'02｜契約一覧'!F92)</f>
        <v/>
      </c>
      <c r="G92" s="19" t="str">
        <f>IF(OR(A92="",F92=""),"",F92-'01｜ダッシュボード'!$B$3)</f>
        <v/>
      </c>
      <c r="H92" s="4" t="str">
        <f>IF(A92="","",IF(K92&lt;&gt;"契約中","対象外",IF(F92="","期限未設定",IF(G92&lt;0,"期限超過",IF(G92=0,"期限当日",IF(G92&lt;=7,"期限7日以内",IF(G92&lt;=30,"期限30日以内","通常")))))))</f>
        <v/>
      </c>
      <c r="I92" s="4" t="str">
        <f>IF(A92="","",'02｜契約一覧'!I92)</f>
        <v/>
      </c>
      <c r="J92" s="4" t="str">
        <f>IF(A92="","",IF(K92&lt;&gt;"契約中","対象外",IF(AND(F92&lt;&gt;"",C92&lt;&gt;"",F92&gt;C92),"日付不整合",IF(AND(I92="未判断",D92&gt;=0,D92&lt;=90),"更新判断が必要",IF(AND(I92="未判断",D92&lt;0),"更新日を確認","")))))</f>
        <v/>
      </c>
      <c r="K92" s="5" t="str">
        <f>IF(A92="","",'02｜契約一覧'!K92)</f>
        <v/>
      </c>
    </row>
    <row r="93" spans="1:11" ht="24" customHeight="1">
      <c r="A93" s="2" t="str">
        <f>IF('02｜契約一覧'!A93="","",'02｜契約一覧'!A93)</f>
        <v/>
      </c>
      <c r="B93" s="2" t="str">
        <f>IF(A93="","",'02｜契約一覧'!B93)</f>
        <v/>
      </c>
      <c r="C93" s="15" t="str">
        <f>IF(OR(A93="",'02｜契約一覧'!E93=""),"",'02｜契約一覧'!E93)</f>
        <v/>
      </c>
      <c r="D93" s="18" t="str">
        <f>IF(OR(A93="",C93=""),"",C93-'01｜ダッシュボード'!$B$3)</f>
        <v/>
      </c>
      <c r="E93" s="2" t="str">
        <f>IF(A93="","",IF(K93&lt;&gt;"契約中","対象外",IF(C93="","更新日未入力",IF(D93&lt;0,"更新日超過",IF(D93=0,"更新日当日",IF(D93&lt;=7,"更新7日以内",IF(D93&lt;=30,"更新30日以内","通常")))))))</f>
        <v/>
      </c>
      <c r="F93" s="15" t="str">
        <f>IF(OR(A93="",'02｜契約一覧'!F93=""),"",'02｜契約一覧'!F93)</f>
        <v/>
      </c>
      <c r="G93" s="18" t="str">
        <f>IF(OR(A93="",F93=""),"",F93-'01｜ダッシュボード'!$B$3)</f>
        <v/>
      </c>
      <c r="H93" s="2" t="str">
        <f>IF(A93="","",IF(K93&lt;&gt;"契約中","対象外",IF(F93="","期限未設定",IF(G93&lt;0,"期限超過",IF(G93=0,"期限当日",IF(G93&lt;=7,"期限7日以内",IF(G93&lt;=30,"期限30日以内","通常")))))))</f>
        <v/>
      </c>
      <c r="I93" s="2" t="str">
        <f>IF(A93="","",'02｜契約一覧'!I93)</f>
        <v/>
      </c>
      <c r="J93" s="2" t="str">
        <f>IF(A93="","",IF(K93&lt;&gt;"契約中","対象外",IF(AND(F93&lt;&gt;"",C93&lt;&gt;"",F93&gt;C93),"日付不整合",IF(AND(I93="未判断",D93&gt;=0,D93&lt;=90),"更新判断が必要",IF(AND(I93="未判断",D93&lt;0),"更新日を確認","")))))</f>
        <v/>
      </c>
      <c r="K93" s="3" t="str">
        <f>IF(A93="","",'02｜契約一覧'!K93)</f>
        <v/>
      </c>
    </row>
    <row r="94" spans="1:11" ht="24" customHeight="1">
      <c r="A94" s="4" t="str">
        <f>IF('02｜契約一覧'!A94="","",'02｜契約一覧'!A94)</f>
        <v/>
      </c>
      <c r="B94" s="4" t="str">
        <f>IF(A94="","",'02｜契約一覧'!B94)</f>
        <v/>
      </c>
      <c r="C94" s="17" t="str">
        <f>IF(OR(A94="",'02｜契約一覧'!E94=""),"",'02｜契約一覧'!E94)</f>
        <v/>
      </c>
      <c r="D94" s="19" t="str">
        <f>IF(OR(A94="",C94=""),"",C94-'01｜ダッシュボード'!$B$3)</f>
        <v/>
      </c>
      <c r="E94" s="4" t="str">
        <f>IF(A94="","",IF(K94&lt;&gt;"契約中","対象外",IF(C94="","更新日未入力",IF(D94&lt;0,"更新日超過",IF(D94=0,"更新日当日",IF(D94&lt;=7,"更新7日以内",IF(D94&lt;=30,"更新30日以内","通常")))))))</f>
        <v/>
      </c>
      <c r="F94" s="17" t="str">
        <f>IF(OR(A94="",'02｜契約一覧'!F94=""),"",'02｜契約一覧'!F94)</f>
        <v/>
      </c>
      <c r="G94" s="19" t="str">
        <f>IF(OR(A94="",F94=""),"",F94-'01｜ダッシュボード'!$B$3)</f>
        <v/>
      </c>
      <c r="H94" s="4" t="str">
        <f>IF(A94="","",IF(K94&lt;&gt;"契約中","対象外",IF(F94="","期限未設定",IF(G94&lt;0,"期限超過",IF(G94=0,"期限当日",IF(G94&lt;=7,"期限7日以内",IF(G94&lt;=30,"期限30日以内","通常")))))))</f>
        <v/>
      </c>
      <c r="I94" s="4" t="str">
        <f>IF(A94="","",'02｜契約一覧'!I94)</f>
        <v/>
      </c>
      <c r="J94" s="4" t="str">
        <f>IF(A94="","",IF(K94&lt;&gt;"契約中","対象外",IF(AND(F94&lt;&gt;"",C94&lt;&gt;"",F94&gt;C94),"日付不整合",IF(AND(I94="未判断",D94&gt;=0,D94&lt;=90),"更新判断が必要",IF(AND(I94="未判断",D94&lt;0),"更新日を確認","")))))</f>
        <v/>
      </c>
      <c r="K94" s="5" t="str">
        <f>IF(A94="","",'02｜契約一覧'!K94)</f>
        <v/>
      </c>
    </row>
    <row r="95" spans="1:11" ht="24" customHeight="1">
      <c r="A95" s="2" t="str">
        <f>IF('02｜契約一覧'!A95="","",'02｜契約一覧'!A95)</f>
        <v/>
      </c>
      <c r="B95" s="2" t="str">
        <f>IF(A95="","",'02｜契約一覧'!B95)</f>
        <v/>
      </c>
      <c r="C95" s="15" t="str">
        <f>IF(OR(A95="",'02｜契約一覧'!E95=""),"",'02｜契約一覧'!E95)</f>
        <v/>
      </c>
      <c r="D95" s="18" t="str">
        <f>IF(OR(A95="",C95=""),"",C95-'01｜ダッシュボード'!$B$3)</f>
        <v/>
      </c>
      <c r="E95" s="2" t="str">
        <f>IF(A95="","",IF(K95&lt;&gt;"契約中","対象外",IF(C95="","更新日未入力",IF(D95&lt;0,"更新日超過",IF(D95=0,"更新日当日",IF(D95&lt;=7,"更新7日以内",IF(D95&lt;=30,"更新30日以内","通常")))))))</f>
        <v/>
      </c>
      <c r="F95" s="15" t="str">
        <f>IF(OR(A95="",'02｜契約一覧'!F95=""),"",'02｜契約一覧'!F95)</f>
        <v/>
      </c>
      <c r="G95" s="18" t="str">
        <f>IF(OR(A95="",F95=""),"",F95-'01｜ダッシュボード'!$B$3)</f>
        <v/>
      </c>
      <c r="H95" s="2" t="str">
        <f>IF(A95="","",IF(K95&lt;&gt;"契約中","対象外",IF(F95="","期限未設定",IF(G95&lt;0,"期限超過",IF(G95=0,"期限当日",IF(G95&lt;=7,"期限7日以内",IF(G95&lt;=30,"期限30日以内","通常")))))))</f>
        <v/>
      </c>
      <c r="I95" s="2" t="str">
        <f>IF(A95="","",'02｜契約一覧'!I95)</f>
        <v/>
      </c>
      <c r="J95" s="2" t="str">
        <f>IF(A95="","",IF(K95&lt;&gt;"契約中","対象外",IF(AND(F95&lt;&gt;"",C95&lt;&gt;"",F95&gt;C95),"日付不整合",IF(AND(I95="未判断",D95&gt;=0,D95&lt;=90),"更新判断が必要",IF(AND(I95="未判断",D95&lt;0),"更新日を確認","")))))</f>
        <v/>
      </c>
      <c r="K95" s="3" t="str">
        <f>IF(A95="","",'02｜契約一覧'!K95)</f>
        <v/>
      </c>
    </row>
    <row r="96" spans="1:11" ht="24" customHeight="1">
      <c r="A96" s="4" t="str">
        <f>IF('02｜契約一覧'!A96="","",'02｜契約一覧'!A96)</f>
        <v/>
      </c>
      <c r="B96" s="4" t="str">
        <f>IF(A96="","",'02｜契約一覧'!B96)</f>
        <v/>
      </c>
      <c r="C96" s="17" t="str">
        <f>IF(OR(A96="",'02｜契約一覧'!E96=""),"",'02｜契約一覧'!E96)</f>
        <v/>
      </c>
      <c r="D96" s="19" t="str">
        <f>IF(OR(A96="",C96=""),"",C96-'01｜ダッシュボード'!$B$3)</f>
        <v/>
      </c>
      <c r="E96" s="4" t="str">
        <f>IF(A96="","",IF(K96&lt;&gt;"契約中","対象外",IF(C96="","更新日未入力",IF(D96&lt;0,"更新日超過",IF(D96=0,"更新日当日",IF(D96&lt;=7,"更新7日以内",IF(D96&lt;=30,"更新30日以内","通常")))))))</f>
        <v/>
      </c>
      <c r="F96" s="17" t="str">
        <f>IF(OR(A96="",'02｜契約一覧'!F96=""),"",'02｜契約一覧'!F96)</f>
        <v/>
      </c>
      <c r="G96" s="19" t="str">
        <f>IF(OR(A96="",F96=""),"",F96-'01｜ダッシュボード'!$B$3)</f>
        <v/>
      </c>
      <c r="H96" s="4" t="str">
        <f>IF(A96="","",IF(K96&lt;&gt;"契約中","対象外",IF(F96="","期限未設定",IF(G96&lt;0,"期限超過",IF(G96=0,"期限当日",IF(G96&lt;=7,"期限7日以内",IF(G96&lt;=30,"期限30日以内","通常")))))))</f>
        <v/>
      </c>
      <c r="I96" s="4" t="str">
        <f>IF(A96="","",'02｜契約一覧'!I96)</f>
        <v/>
      </c>
      <c r="J96" s="4" t="str">
        <f>IF(A96="","",IF(K96&lt;&gt;"契約中","対象外",IF(AND(F96&lt;&gt;"",C96&lt;&gt;"",F96&gt;C96),"日付不整合",IF(AND(I96="未判断",D96&gt;=0,D96&lt;=90),"更新判断が必要",IF(AND(I96="未判断",D96&lt;0),"更新日を確認","")))))</f>
        <v/>
      </c>
      <c r="K96" s="5" t="str">
        <f>IF(A96="","",'02｜契約一覧'!K96)</f>
        <v/>
      </c>
    </row>
    <row r="97" spans="1:11" ht="24" customHeight="1">
      <c r="A97" s="2" t="str">
        <f>IF('02｜契約一覧'!A97="","",'02｜契約一覧'!A97)</f>
        <v/>
      </c>
      <c r="B97" s="2" t="str">
        <f>IF(A97="","",'02｜契約一覧'!B97)</f>
        <v/>
      </c>
      <c r="C97" s="15" t="str">
        <f>IF(OR(A97="",'02｜契約一覧'!E97=""),"",'02｜契約一覧'!E97)</f>
        <v/>
      </c>
      <c r="D97" s="18" t="str">
        <f>IF(OR(A97="",C97=""),"",C97-'01｜ダッシュボード'!$B$3)</f>
        <v/>
      </c>
      <c r="E97" s="2" t="str">
        <f>IF(A97="","",IF(K97&lt;&gt;"契約中","対象外",IF(C97="","更新日未入力",IF(D97&lt;0,"更新日超過",IF(D97=0,"更新日当日",IF(D97&lt;=7,"更新7日以内",IF(D97&lt;=30,"更新30日以内","通常")))))))</f>
        <v/>
      </c>
      <c r="F97" s="15" t="str">
        <f>IF(OR(A97="",'02｜契約一覧'!F97=""),"",'02｜契約一覧'!F97)</f>
        <v/>
      </c>
      <c r="G97" s="18" t="str">
        <f>IF(OR(A97="",F97=""),"",F97-'01｜ダッシュボード'!$B$3)</f>
        <v/>
      </c>
      <c r="H97" s="2" t="str">
        <f>IF(A97="","",IF(K97&lt;&gt;"契約中","対象外",IF(F97="","期限未設定",IF(G97&lt;0,"期限超過",IF(G97=0,"期限当日",IF(G97&lt;=7,"期限7日以内",IF(G97&lt;=30,"期限30日以内","通常")))))))</f>
        <v/>
      </c>
      <c r="I97" s="2" t="str">
        <f>IF(A97="","",'02｜契約一覧'!I97)</f>
        <v/>
      </c>
      <c r="J97" s="2" t="str">
        <f>IF(A97="","",IF(K97&lt;&gt;"契約中","対象外",IF(AND(F97&lt;&gt;"",C97&lt;&gt;"",F97&gt;C97),"日付不整合",IF(AND(I97="未判断",D97&gt;=0,D97&lt;=90),"更新判断が必要",IF(AND(I97="未判断",D97&lt;0),"更新日を確認","")))))</f>
        <v/>
      </c>
      <c r="K97" s="3" t="str">
        <f>IF(A97="","",'02｜契約一覧'!K97)</f>
        <v/>
      </c>
    </row>
    <row r="98" spans="1:11" ht="24" customHeight="1">
      <c r="A98" s="4" t="str">
        <f>IF('02｜契約一覧'!A98="","",'02｜契約一覧'!A98)</f>
        <v/>
      </c>
      <c r="B98" s="4" t="str">
        <f>IF(A98="","",'02｜契約一覧'!B98)</f>
        <v/>
      </c>
      <c r="C98" s="17" t="str">
        <f>IF(OR(A98="",'02｜契約一覧'!E98=""),"",'02｜契約一覧'!E98)</f>
        <v/>
      </c>
      <c r="D98" s="19" t="str">
        <f>IF(OR(A98="",C98=""),"",C98-'01｜ダッシュボード'!$B$3)</f>
        <v/>
      </c>
      <c r="E98" s="4" t="str">
        <f>IF(A98="","",IF(K98&lt;&gt;"契約中","対象外",IF(C98="","更新日未入力",IF(D98&lt;0,"更新日超過",IF(D98=0,"更新日当日",IF(D98&lt;=7,"更新7日以内",IF(D98&lt;=30,"更新30日以内","通常")))))))</f>
        <v/>
      </c>
      <c r="F98" s="17" t="str">
        <f>IF(OR(A98="",'02｜契約一覧'!F98=""),"",'02｜契約一覧'!F98)</f>
        <v/>
      </c>
      <c r="G98" s="19" t="str">
        <f>IF(OR(A98="",F98=""),"",F98-'01｜ダッシュボード'!$B$3)</f>
        <v/>
      </c>
      <c r="H98" s="4" t="str">
        <f>IF(A98="","",IF(K98&lt;&gt;"契約中","対象外",IF(F98="","期限未設定",IF(G98&lt;0,"期限超過",IF(G98=0,"期限当日",IF(G98&lt;=7,"期限7日以内",IF(G98&lt;=30,"期限30日以内","通常")))))))</f>
        <v/>
      </c>
      <c r="I98" s="4" t="str">
        <f>IF(A98="","",'02｜契約一覧'!I98)</f>
        <v/>
      </c>
      <c r="J98" s="4" t="str">
        <f>IF(A98="","",IF(K98&lt;&gt;"契約中","対象外",IF(AND(F98&lt;&gt;"",C98&lt;&gt;"",F98&gt;C98),"日付不整合",IF(AND(I98="未判断",D98&gt;=0,D98&lt;=90),"更新判断が必要",IF(AND(I98="未判断",D98&lt;0),"更新日を確認","")))))</f>
        <v/>
      </c>
      <c r="K98" s="5" t="str">
        <f>IF(A98="","",'02｜契約一覧'!K98)</f>
        <v/>
      </c>
    </row>
    <row r="99" spans="1:11" ht="24" customHeight="1">
      <c r="A99" s="2" t="str">
        <f>IF('02｜契約一覧'!A99="","",'02｜契約一覧'!A99)</f>
        <v/>
      </c>
      <c r="B99" s="2" t="str">
        <f>IF(A99="","",'02｜契約一覧'!B99)</f>
        <v/>
      </c>
      <c r="C99" s="15" t="str">
        <f>IF(OR(A99="",'02｜契約一覧'!E99=""),"",'02｜契約一覧'!E99)</f>
        <v/>
      </c>
      <c r="D99" s="18" t="str">
        <f>IF(OR(A99="",C99=""),"",C99-'01｜ダッシュボード'!$B$3)</f>
        <v/>
      </c>
      <c r="E99" s="2" t="str">
        <f>IF(A99="","",IF(K99&lt;&gt;"契約中","対象外",IF(C99="","更新日未入力",IF(D99&lt;0,"更新日超過",IF(D99=0,"更新日当日",IF(D99&lt;=7,"更新7日以内",IF(D99&lt;=30,"更新30日以内","通常")))))))</f>
        <v/>
      </c>
      <c r="F99" s="15" t="str">
        <f>IF(OR(A99="",'02｜契約一覧'!F99=""),"",'02｜契約一覧'!F99)</f>
        <v/>
      </c>
      <c r="G99" s="18" t="str">
        <f>IF(OR(A99="",F99=""),"",F99-'01｜ダッシュボード'!$B$3)</f>
        <v/>
      </c>
      <c r="H99" s="2" t="str">
        <f>IF(A99="","",IF(K99&lt;&gt;"契約中","対象外",IF(F99="","期限未設定",IF(G99&lt;0,"期限超過",IF(G99=0,"期限当日",IF(G99&lt;=7,"期限7日以内",IF(G99&lt;=30,"期限30日以内","通常")))))))</f>
        <v/>
      </c>
      <c r="I99" s="2" t="str">
        <f>IF(A99="","",'02｜契約一覧'!I99)</f>
        <v/>
      </c>
      <c r="J99" s="2" t="str">
        <f>IF(A99="","",IF(K99&lt;&gt;"契約中","対象外",IF(AND(F99&lt;&gt;"",C99&lt;&gt;"",F99&gt;C99),"日付不整合",IF(AND(I99="未判断",D99&gt;=0,D99&lt;=90),"更新判断が必要",IF(AND(I99="未判断",D99&lt;0),"更新日を確認","")))))</f>
        <v/>
      </c>
      <c r="K99" s="3" t="str">
        <f>IF(A99="","",'02｜契約一覧'!K99)</f>
        <v/>
      </c>
    </row>
    <row r="100" spans="1:11" ht="24" customHeight="1">
      <c r="A100" s="4" t="str">
        <f>IF('02｜契約一覧'!A100="","",'02｜契約一覧'!A100)</f>
        <v/>
      </c>
      <c r="B100" s="4" t="str">
        <f>IF(A100="","",'02｜契約一覧'!B100)</f>
        <v/>
      </c>
      <c r="C100" s="17" t="str">
        <f>IF(OR(A100="",'02｜契約一覧'!E100=""),"",'02｜契約一覧'!E100)</f>
        <v/>
      </c>
      <c r="D100" s="19" t="str">
        <f>IF(OR(A100="",C100=""),"",C100-'01｜ダッシュボード'!$B$3)</f>
        <v/>
      </c>
      <c r="E100" s="4" t="str">
        <f>IF(A100="","",IF(K100&lt;&gt;"契約中","対象外",IF(C100="","更新日未入力",IF(D100&lt;0,"更新日超過",IF(D100=0,"更新日当日",IF(D100&lt;=7,"更新7日以内",IF(D100&lt;=30,"更新30日以内","通常")))))))</f>
        <v/>
      </c>
      <c r="F100" s="17" t="str">
        <f>IF(OR(A100="",'02｜契約一覧'!F100=""),"",'02｜契約一覧'!F100)</f>
        <v/>
      </c>
      <c r="G100" s="19" t="str">
        <f>IF(OR(A100="",F100=""),"",F100-'01｜ダッシュボード'!$B$3)</f>
        <v/>
      </c>
      <c r="H100" s="4" t="str">
        <f>IF(A100="","",IF(K100&lt;&gt;"契約中","対象外",IF(F100="","期限未設定",IF(G100&lt;0,"期限超過",IF(G100=0,"期限当日",IF(G100&lt;=7,"期限7日以内",IF(G100&lt;=30,"期限30日以内","通常")))))))</f>
        <v/>
      </c>
      <c r="I100" s="4" t="str">
        <f>IF(A100="","",'02｜契約一覧'!I100)</f>
        <v/>
      </c>
      <c r="J100" s="4" t="str">
        <f>IF(A100="","",IF(K100&lt;&gt;"契約中","対象外",IF(AND(F100&lt;&gt;"",C100&lt;&gt;"",F100&gt;C100),"日付不整合",IF(AND(I100="未判断",D100&gt;=0,D100&lt;=90),"更新判断が必要",IF(AND(I100="未判断",D100&lt;0),"更新日を確認","")))))</f>
        <v/>
      </c>
      <c r="K100" s="5" t="str">
        <f>IF(A100="","",'02｜契約一覧'!K100)</f>
        <v/>
      </c>
    </row>
    <row r="101" spans="1:11" ht="24" customHeight="1">
      <c r="A101" s="2" t="str">
        <f>IF('02｜契約一覧'!A101="","",'02｜契約一覧'!A101)</f>
        <v/>
      </c>
      <c r="B101" s="2" t="str">
        <f>IF(A101="","",'02｜契約一覧'!B101)</f>
        <v/>
      </c>
      <c r="C101" s="15" t="str">
        <f>IF(OR(A101="",'02｜契約一覧'!E101=""),"",'02｜契約一覧'!E101)</f>
        <v/>
      </c>
      <c r="D101" s="18" t="str">
        <f>IF(OR(A101="",C101=""),"",C101-'01｜ダッシュボード'!$B$3)</f>
        <v/>
      </c>
      <c r="E101" s="2" t="str">
        <f>IF(A101="","",IF(K101&lt;&gt;"契約中","対象外",IF(C101="","更新日未入力",IF(D101&lt;0,"更新日超過",IF(D101=0,"更新日当日",IF(D101&lt;=7,"更新7日以内",IF(D101&lt;=30,"更新30日以内","通常")))))))</f>
        <v/>
      </c>
      <c r="F101" s="15" t="str">
        <f>IF(OR(A101="",'02｜契約一覧'!F101=""),"",'02｜契約一覧'!F101)</f>
        <v/>
      </c>
      <c r="G101" s="18" t="str">
        <f>IF(OR(A101="",F101=""),"",F101-'01｜ダッシュボード'!$B$3)</f>
        <v/>
      </c>
      <c r="H101" s="2" t="str">
        <f>IF(A101="","",IF(K101&lt;&gt;"契約中","対象外",IF(F101="","期限未設定",IF(G101&lt;0,"期限超過",IF(G101=0,"期限当日",IF(G101&lt;=7,"期限7日以内",IF(G101&lt;=30,"期限30日以内","通常")))))))</f>
        <v/>
      </c>
      <c r="I101" s="2" t="str">
        <f>IF(A101="","",'02｜契約一覧'!I101)</f>
        <v/>
      </c>
      <c r="J101" s="2" t="str">
        <f>IF(A101="","",IF(K101&lt;&gt;"契約中","対象外",IF(AND(F101&lt;&gt;"",C101&lt;&gt;"",F101&gt;C101),"日付不整合",IF(AND(I101="未判断",D101&gt;=0,D101&lt;=90),"更新判断が必要",IF(AND(I101="未判断",D101&lt;0),"更新日を確認","")))))</f>
        <v/>
      </c>
      <c r="K101" s="3" t="str">
        <f>IF(A101="","",'02｜契約一覧'!K101)</f>
        <v/>
      </c>
    </row>
    <row r="102" spans="1:11" ht="24" customHeight="1">
      <c r="A102" s="4" t="str">
        <f>IF('02｜契約一覧'!A102="","",'02｜契約一覧'!A102)</f>
        <v/>
      </c>
      <c r="B102" s="4" t="str">
        <f>IF(A102="","",'02｜契約一覧'!B102)</f>
        <v/>
      </c>
      <c r="C102" s="17" t="str">
        <f>IF(OR(A102="",'02｜契約一覧'!E102=""),"",'02｜契約一覧'!E102)</f>
        <v/>
      </c>
      <c r="D102" s="19" t="str">
        <f>IF(OR(A102="",C102=""),"",C102-'01｜ダッシュボード'!$B$3)</f>
        <v/>
      </c>
      <c r="E102" s="4" t="str">
        <f>IF(A102="","",IF(K102&lt;&gt;"契約中","対象外",IF(C102="","更新日未入力",IF(D102&lt;0,"更新日超過",IF(D102=0,"更新日当日",IF(D102&lt;=7,"更新7日以内",IF(D102&lt;=30,"更新30日以内","通常")))))))</f>
        <v/>
      </c>
      <c r="F102" s="17" t="str">
        <f>IF(OR(A102="",'02｜契約一覧'!F102=""),"",'02｜契約一覧'!F102)</f>
        <v/>
      </c>
      <c r="G102" s="19" t="str">
        <f>IF(OR(A102="",F102=""),"",F102-'01｜ダッシュボード'!$B$3)</f>
        <v/>
      </c>
      <c r="H102" s="4" t="str">
        <f>IF(A102="","",IF(K102&lt;&gt;"契約中","対象外",IF(F102="","期限未設定",IF(G102&lt;0,"期限超過",IF(G102=0,"期限当日",IF(G102&lt;=7,"期限7日以内",IF(G102&lt;=30,"期限30日以内","通常")))))))</f>
        <v/>
      </c>
      <c r="I102" s="4" t="str">
        <f>IF(A102="","",'02｜契約一覧'!I102)</f>
        <v/>
      </c>
      <c r="J102" s="4" t="str">
        <f>IF(A102="","",IF(K102&lt;&gt;"契約中","対象外",IF(AND(F102&lt;&gt;"",C102&lt;&gt;"",F102&gt;C102),"日付不整合",IF(AND(I102="未判断",D102&gt;=0,D102&lt;=90),"更新判断が必要",IF(AND(I102="未判断",D102&lt;0),"更新日を確認","")))))</f>
        <v/>
      </c>
      <c r="K102" s="5" t="str">
        <f>IF(A102="","",'02｜契約一覧'!K102)</f>
        <v/>
      </c>
    </row>
  </sheetData>
  <autoFilter ref="A2:K102" xr:uid="{00000000-0009-0000-0000-000002000000}"/>
  <conditionalFormatting sqref="E3:E102">
    <cfRule type="cellIs" dxfId="16" priority="18" operator="equal">
      <formula>"更新日超過"</formula>
    </cfRule>
    <cfRule type="cellIs" dxfId="15" priority="17" operator="equal">
      <formula>"更新日当日"</formula>
    </cfRule>
    <cfRule type="cellIs" dxfId="14" priority="16" operator="equal">
      <formula>"更新7日以内"</formula>
    </cfRule>
    <cfRule type="cellIs" dxfId="13" priority="15" operator="equal">
      <formula>"更新30日以内"</formula>
    </cfRule>
    <cfRule type="cellIs" dxfId="12" priority="12" operator="equal">
      <formula>"更新判断が必要"</formula>
    </cfRule>
    <cfRule type="cellIs" dxfId="11" priority="11" operator="equal">
      <formula>"更新日を確認"</formula>
    </cfRule>
    <cfRule type="cellIs" dxfId="10" priority="10" operator="equal">
      <formula>"対象外"</formula>
    </cfRule>
  </conditionalFormatting>
  <conditionalFormatting sqref="K12">
    <cfRule type="cellIs" dxfId="9" priority="14" operator="equal">
      <formula>"更新判断が必要"</formula>
    </cfRule>
  </conditionalFormatting>
  <conditionalFormatting sqref="H3:H102">
    <cfRule type="cellIs" dxfId="8" priority="9" operator="equal">
      <formula>"期限超過"</formula>
    </cfRule>
    <cfRule type="cellIs" dxfId="7" priority="8" operator="equal">
      <formula>"期限当日"</formula>
    </cfRule>
    <cfRule type="cellIs" dxfId="6" priority="7" operator="equal">
      <formula>"期限7日以内"</formula>
    </cfRule>
    <cfRule type="cellIs" dxfId="5" priority="6" operator="equal">
      <formula>"期限30日以内"</formula>
    </cfRule>
    <cfRule type="cellIs" dxfId="4" priority="5" operator="equal">
      <formula>"対象外"</formula>
    </cfRule>
  </conditionalFormatting>
  <conditionalFormatting sqref="J3:J102">
    <cfRule type="cellIs" dxfId="3" priority="4" operator="equal">
      <formula>"日付不整合"</formula>
    </cfRule>
    <cfRule type="cellIs" dxfId="2" priority="3" operator="equal">
      <formula>"更新判断が必要"</formula>
    </cfRule>
    <cfRule type="cellIs" dxfId="1" priority="2" operator="equal">
      <formula>"更新日を確認"</formula>
    </cfRule>
    <cfRule type="cellIs" dxfId="0" priority="1" operator="equal">
      <formula>"対象外"</formula>
    </cfRule>
  </conditionalFormatting>
  <pageMargins left="0.7" right="0.7" top="0.75" bottom="0.75" header="0.3" footer="0.3"/>
  <pageSetup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A56"/>
  <sheetViews>
    <sheetView showGridLines="0" tabSelected="1" zoomScale="90" workbookViewId="0">
      <selection activeCell="A56" sqref="A56"/>
    </sheetView>
  </sheetViews>
  <sheetFormatPr defaultRowHeight="15.75"/>
  <cols>
    <col min="1" max="1" width="164.875" style="10" customWidth="1"/>
  </cols>
  <sheetData>
    <row r="1" spans="1:1" ht="42" customHeight="1">
      <c r="A1" s="20" t="s">
        <v>52</v>
      </c>
    </row>
    <row r="2" spans="1:1" ht="9.9499999999999993" customHeight="1">
      <c r="A2" s="6"/>
    </row>
    <row r="3" spans="1:1" ht="30" customHeight="1">
      <c r="A3" s="21" t="s">
        <v>53</v>
      </c>
    </row>
    <row r="4" spans="1:1" ht="39.950000000000003" customHeight="1">
      <c r="A4" s="22" t="s">
        <v>54</v>
      </c>
    </row>
    <row r="5" spans="1:1" ht="30" customHeight="1">
      <c r="A5" s="21" t="s">
        <v>55</v>
      </c>
    </row>
    <row r="6" spans="1:1" ht="27.95" customHeight="1">
      <c r="A6" s="23" t="s">
        <v>56</v>
      </c>
    </row>
    <row r="7" spans="1:1" ht="27.95" customHeight="1">
      <c r="A7" s="23" t="s">
        <v>57</v>
      </c>
    </row>
    <row r="8" spans="1:1" ht="27.95" customHeight="1">
      <c r="A8" s="23" t="s">
        <v>58</v>
      </c>
    </row>
    <row r="9" spans="1:1" ht="27.95" customHeight="1">
      <c r="A9" s="23" t="s">
        <v>59</v>
      </c>
    </row>
    <row r="10" spans="1:1" ht="9.9499999999999993" customHeight="1">
      <c r="A10" s="6"/>
    </row>
    <row r="11" spans="1:1" ht="9.9499999999999993" customHeight="1">
      <c r="A11" s="6"/>
    </row>
    <row r="12" spans="1:1" ht="39.950000000000003" customHeight="1">
      <c r="A12" s="22" t="s">
        <v>60</v>
      </c>
    </row>
    <row r="13" spans="1:1" ht="39.950000000000003" customHeight="1">
      <c r="A13" s="24" t="s">
        <v>61</v>
      </c>
    </row>
    <row r="14" spans="1:1" ht="39.950000000000003" customHeight="1">
      <c r="A14" s="22" t="s">
        <v>62</v>
      </c>
    </row>
    <row r="15" spans="1:1" ht="39.950000000000003" customHeight="1">
      <c r="A15" s="24" t="s">
        <v>63</v>
      </c>
    </row>
    <row r="16" spans="1:1" ht="39.950000000000003" customHeight="1">
      <c r="A16" s="22" t="s">
        <v>64</v>
      </c>
    </row>
    <row r="17" spans="1:1" ht="39.950000000000003" customHeight="1">
      <c r="A17" s="24" t="s">
        <v>65</v>
      </c>
    </row>
    <row r="18" spans="1:1" ht="39.950000000000003" customHeight="1">
      <c r="A18" s="22" t="s">
        <v>66</v>
      </c>
    </row>
    <row r="19" spans="1:1" ht="24" customHeight="1">
      <c r="A19" s="25" t="s">
        <v>67</v>
      </c>
    </row>
    <row r="20" spans="1:1" ht="30" customHeight="1">
      <c r="A20" s="21" t="s">
        <v>68</v>
      </c>
    </row>
    <row r="21" spans="1:1" ht="24" customHeight="1">
      <c r="A21" s="24" t="s">
        <v>69</v>
      </c>
    </row>
    <row r="22" spans="1:1" ht="24" customHeight="1">
      <c r="A22" s="22" t="s">
        <v>70</v>
      </c>
    </row>
    <row r="23" spans="1:1" ht="24" customHeight="1">
      <c r="A23" s="24" t="s">
        <v>71</v>
      </c>
    </row>
    <row r="24" spans="1:1" ht="24" customHeight="1">
      <c r="A24" s="22" t="s">
        <v>72</v>
      </c>
    </row>
    <row r="25" spans="1:1" ht="56.1" customHeight="1">
      <c r="A25" s="25" t="s">
        <v>73</v>
      </c>
    </row>
    <row r="26" spans="1:1" ht="9.9499999999999993" customHeight="1">
      <c r="A26" s="6"/>
    </row>
    <row r="27" spans="1:1" ht="30" customHeight="1">
      <c r="A27" s="21" t="s">
        <v>74</v>
      </c>
    </row>
    <row r="28" spans="1:1" ht="39.950000000000003" customHeight="1">
      <c r="A28" s="22" t="s">
        <v>75</v>
      </c>
    </row>
    <row r="29" spans="1:1" ht="39.950000000000003" customHeight="1">
      <c r="A29" s="24" t="s">
        <v>76</v>
      </c>
    </row>
    <row r="30" spans="1:1" ht="56.1" customHeight="1">
      <c r="A30" s="22" t="s">
        <v>77</v>
      </c>
    </row>
    <row r="31" spans="1:1" ht="39.950000000000003" customHeight="1">
      <c r="A31" s="24" t="s">
        <v>78</v>
      </c>
    </row>
    <row r="32" spans="1:1" ht="24" customHeight="1">
      <c r="A32" s="22" t="s">
        <v>79</v>
      </c>
    </row>
    <row r="33" spans="1:1" ht="39.950000000000003" customHeight="1">
      <c r="A33" s="25" t="s">
        <v>80</v>
      </c>
    </row>
    <row r="34" spans="1:1" ht="9.9499999999999993" customHeight="1">
      <c r="A34" s="6"/>
    </row>
    <row r="35" spans="1:1" ht="30" customHeight="1">
      <c r="A35" s="21" t="s">
        <v>81</v>
      </c>
    </row>
    <row r="36" spans="1:1" ht="39.950000000000003" customHeight="1">
      <c r="A36" s="22" t="s">
        <v>82</v>
      </c>
    </row>
    <row r="37" spans="1:1" ht="39.950000000000003" customHeight="1">
      <c r="A37" s="24" t="s">
        <v>83</v>
      </c>
    </row>
    <row r="38" spans="1:1" ht="39.950000000000003" customHeight="1">
      <c r="A38" s="22" t="s">
        <v>84</v>
      </c>
    </row>
    <row r="39" spans="1:1" ht="39.950000000000003" customHeight="1">
      <c r="A39" s="24" t="s">
        <v>85</v>
      </c>
    </row>
    <row r="40" spans="1:1" ht="39.950000000000003" customHeight="1">
      <c r="A40" s="22" t="s">
        <v>86</v>
      </c>
    </row>
    <row r="41" spans="1:1" ht="39.950000000000003" customHeight="1">
      <c r="A41" s="24" t="s">
        <v>87</v>
      </c>
    </row>
    <row r="42" spans="1:1" ht="39.950000000000003" customHeight="1">
      <c r="A42" s="22" t="s">
        <v>88</v>
      </c>
    </row>
    <row r="43" spans="1:1" ht="9.9499999999999993" customHeight="1">
      <c r="A43" s="6"/>
    </row>
    <row r="44" spans="1:1" ht="30" customHeight="1">
      <c r="A44" s="21" t="s">
        <v>89</v>
      </c>
    </row>
    <row r="45" spans="1:1" ht="24" customHeight="1">
      <c r="A45" s="24" t="s">
        <v>90</v>
      </c>
    </row>
    <row r="46" spans="1:1" ht="56.1" customHeight="1">
      <c r="A46" s="22" t="s">
        <v>91</v>
      </c>
    </row>
    <row r="47" spans="1:1" ht="39.950000000000003" customHeight="1">
      <c r="A47" s="24" t="s">
        <v>92</v>
      </c>
    </row>
    <row r="48" spans="1:1" ht="39.950000000000003" customHeight="1">
      <c r="A48" s="22" t="s">
        <v>93</v>
      </c>
    </row>
    <row r="49" spans="1:1" ht="39.950000000000003" customHeight="1">
      <c r="A49" s="24" t="s">
        <v>94</v>
      </c>
    </row>
    <row r="50" spans="1:1" ht="39.950000000000003" customHeight="1">
      <c r="A50" s="22" t="s">
        <v>95</v>
      </c>
    </row>
    <row r="51" spans="1:1" ht="9.9499999999999993" customHeight="1">
      <c r="A51" s="6"/>
    </row>
    <row r="52" spans="1:1" ht="30" customHeight="1">
      <c r="A52" s="21" t="s">
        <v>96</v>
      </c>
    </row>
    <row r="53" spans="1:1" ht="39.950000000000003" customHeight="1">
      <c r="A53" s="24" t="s">
        <v>97</v>
      </c>
    </row>
    <row r="54" spans="1:1" ht="39.950000000000003" customHeight="1">
      <c r="A54" s="22" t="s">
        <v>98</v>
      </c>
    </row>
    <row r="55" spans="1:1" ht="39.950000000000003" customHeight="1">
      <c r="A55" s="24" t="s">
        <v>99</v>
      </c>
    </row>
    <row r="56" spans="1:1" ht="42" customHeight="1">
      <c r="A56" s="26" t="s">
        <v>100</v>
      </c>
    </row>
  </sheetData>
  <hyperlinks>
    <hyperlink ref="A56" r:id="rId1" xr:uid="{00000000-0004-0000-0300-000000000000}"/>
  </hyperlinks>
  <pageMargins left="0.35" right="0.35" top="0.5" bottom="0.5" header="0.3" footer="0.3"/>
  <pageSetup fitToHeight="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ns0:coreProperties xmlns:ns0="http://schemas.openxmlformats.org/package/2006/metadata/core-properties"/>
</file>